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defaultThemeVersion="124226"/>
  <mc:AlternateContent xmlns:mc="http://schemas.openxmlformats.org/markup-compatibility/2006">
    <mc:Choice Requires="x15">
      <x15ac:absPath xmlns:x15ac="http://schemas.microsoft.com/office/spreadsheetml/2010/11/ac" url="\\DESKTOP-DOCO05K\disk\ホームページ\画像・pdf\PDF\2023\"/>
    </mc:Choice>
  </mc:AlternateContent>
  <xr:revisionPtr revIDLastSave="0" documentId="13_ncr:40009_{007CBF3C-D3B7-4F91-9778-C818305ACCD5}" xr6:coauthVersionLast="47" xr6:coauthVersionMax="47" xr10:uidLastSave="{00000000-0000-0000-0000-000000000000}"/>
  <bookViews>
    <workbookView xWindow="-120" yWindow="-120" windowWidth="20730" windowHeight="11040" tabRatio="601" firstSheet="1" activeTab="1"/>
  </bookViews>
  <sheets>
    <sheet name="要項" sheetId="1" state="hidden" r:id="rId1"/>
    <sheet name="シングルス申込書" sheetId="7" r:id="rId2"/>
    <sheet name="ダブルス申込書" sheetId="5" r:id="rId3"/>
    <sheet name="内訳" sheetId="8" r:id="rId4"/>
  </sheets>
  <definedNames>
    <definedName name="_xlnm.Print_Area" localSheetId="1">シングルス申込書!$A$1:$J$706</definedName>
    <definedName name="_xlnm.Print_Area" localSheetId="2">ダブルス申込書!$A$1:$J$307</definedName>
    <definedName name="_xlnm.Print_Area" localSheetId="3">内訳!$A$1:$BU$74</definedName>
    <definedName name="_xlnm.Print_Area" localSheetId="0">要項!$A$1:$AI$81</definedName>
    <definedName name="_xlnm.Print_Titles" localSheetId="1">シングルス申込書!$1:$6</definedName>
    <definedName name="_xlnm.Print_Titles" localSheetId="2">ダブルス申込書!$1:$7</definedName>
  </definedNames>
  <calcPr calcId="191029" fullCalcOnLoad="1"/>
</workbook>
</file>

<file path=xl/calcChain.xml><?xml version="1.0" encoding="utf-8"?>
<calcChain xmlns="http://schemas.openxmlformats.org/spreadsheetml/2006/main">
  <c r="B3" i="5" l="1"/>
  <c r="B3" i="7"/>
  <c r="AR57" i="8"/>
  <c r="AR59" i="8"/>
  <c r="AR63" i="8"/>
  <c r="AR61" i="8"/>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AR65" i="8"/>
  <c r="H27" i="5"/>
  <c r="I27" i="5"/>
  <c r="H26" i="5"/>
  <c r="I26" i="5"/>
  <c r="H25" i="5"/>
  <c r="I25" i="5"/>
  <c r="H24" i="5"/>
  <c r="I24" i="5"/>
  <c r="H23" i="5"/>
  <c r="I23" i="5"/>
  <c r="H22" i="5"/>
  <c r="I22" i="5"/>
  <c r="H21" i="5"/>
  <c r="I21" i="5"/>
  <c r="H20" i="5"/>
  <c r="I20" i="5"/>
  <c r="H19" i="5"/>
  <c r="I19" i="5"/>
  <c r="H18" i="5"/>
  <c r="I18" i="5"/>
  <c r="H17" i="5"/>
  <c r="I17" i="5"/>
  <c r="H16" i="5"/>
  <c r="I16" i="5"/>
  <c r="H15" i="5"/>
  <c r="I15" i="5"/>
  <c r="H14" i="5"/>
  <c r="I14" i="5"/>
  <c r="H13" i="5"/>
  <c r="I13" i="5"/>
  <c r="H12" i="5"/>
  <c r="I12" i="5"/>
  <c r="H11" i="5"/>
  <c r="I11" i="5"/>
  <c r="H10" i="5"/>
  <c r="I10" i="5"/>
  <c r="H9" i="5"/>
  <c r="I9" i="5"/>
  <c r="H8" i="5"/>
  <c r="I8" i="5"/>
  <c r="H7" i="5"/>
  <c r="H6" i="5"/>
  <c r="AR16" i="8"/>
  <c r="AR50" i="8"/>
  <c r="AR48" i="8"/>
  <c r="AR46" i="8"/>
  <c r="AR44" i="8"/>
  <c r="AR42" i="8"/>
  <c r="AR40" i="8"/>
  <c r="AR38" i="8"/>
  <c r="AR36" i="8"/>
  <c r="AR34" i="8"/>
  <c r="AR32" i="8"/>
  <c r="AR30" i="8"/>
  <c r="AR28" i="8"/>
  <c r="AR26" i="8"/>
  <c r="AR24" i="8"/>
  <c r="AR22" i="8"/>
  <c r="AR20" i="8"/>
  <c r="AR18" i="8"/>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AR52" i="8"/>
  <c r="AZ63" i="8"/>
  <c r="AZ61" i="8"/>
  <c r="AZ50" i="8"/>
  <c r="AZ48" i="8"/>
  <c r="AZ46" i="8"/>
  <c r="AZ44" i="8"/>
  <c r="AZ42" i="8"/>
  <c r="AZ40" i="8"/>
  <c r="AZ38" i="8"/>
  <c r="AZ36" i="8"/>
  <c r="AZ34" i="8"/>
  <c r="AZ59" i="8"/>
  <c r="AZ57" i="8"/>
  <c r="AZ32" i="8"/>
  <c r="AZ30" i="8"/>
  <c r="AZ28" i="8"/>
  <c r="AZ24" i="8"/>
  <c r="AZ22" i="8"/>
  <c r="AZ20" i="8"/>
  <c r="AZ18" i="8"/>
  <c r="AZ16" i="8"/>
  <c r="AZ26" i="8"/>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6" i="7"/>
  <c r="AZ52" i="8"/>
  <c r="AZ65" i="8"/>
  <c r="AZ68" i="8"/>
</calcChain>
</file>

<file path=xl/sharedStrings.xml><?xml version="1.0" encoding="utf-8"?>
<sst xmlns="http://schemas.openxmlformats.org/spreadsheetml/2006/main" count="304" uniqueCount="207">
  <si>
    <t>１．</t>
    <phoneticPr fontId="1"/>
  </si>
  <si>
    <t>２．</t>
  </si>
  <si>
    <t>４．</t>
  </si>
  <si>
    <t>期日</t>
    <rPh sb="0" eb="2">
      <t>キジツ</t>
    </rPh>
    <phoneticPr fontId="1"/>
  </si>
  <si>
    <t>会場</t>
    <rPh sb="0" eb="2">
      <t>カイジョウ</t>
    </rPh>
    <phoneticPr fontId="1"/>
  </si>
  <si>
    <t>主催</t>
    <rPh sb="0" eb="2">
      <t>シュサイ</t>
    </rPh>
    <phoneticPr fontId="1"/>
  </si>
  <si>
    <t>主管</t>
    <rPh sb="0" eb="2">
      <t>シュカン</t>
    </rPh>
    <phoneticPr fontId="1"/>
  </si>
  <si>
    <t>競技種目</t>
    <rPh sb="0" eb="2">
      <t>キョウギ</t>
    </rPh>
    <rPh sb="2" eb="4">
      <t>シュモク</t>
    </rPh>
    <phoneticPr fontId="1"/>
  </si>
  <si>
    <t>関東卓球連盟</t>
    <rPh sb="0" eb="2">
      <t>カントウ</t>
    </rPh>
    <rPh sb="2" eb="4">
      <t>タッキュウ</t>
    </rPh>
    <rPh sb="4" eb="6">
      <t>レンメイ</t>
    </rPh>
    <phoneticPr fontId="1"/>
  </si>
  <si>
    <t>【満３０歳以上】</t>
    <phoneticPr fontId="1"/>
  </si>
  <si>
    <t>【満４０歳以上】</t>
    <phoneticPr fontId="1"/>
  </si>
  <si>
    <t>【満５０歳以上】</t>
    <phoneticPr fontId="1"/>
  </si>
  <si>
    <t>【満６０歳以上】</t>
    <phoneticPr fontId="1"/>
  </si>
  <si>
    <t>【満７０歳以上】</t>
    <phoneticPr fontId="1"/>
  </si>
  <si>
    <t>【満７５歳以上】</t>
    <phoneticPr fontId="1"/>
  </si>
  <si>
    <t>【満８０歳以上】</t>
    <phoneticPr fontId="1"/>
  </si>
  <si>
    <t>【満４０歳以上の者で組むこと】</t>
    <rPh sb="8" eb="9">
      <t>モノ</t>
    </rPh>
    <rPh sb="10" eb="11">
      <t>ク</t>
    </rPh>
    <phoneticPr fontId="1"/>
  </si>
  <si>
    <t>３．</t>
    <phoneticPr fontId="1"/>
  </si>
  <si>
    <t>８．</t>
    <phoneticPr fontId="1"/>
  </si>
  <si>
    <t>試合方法</t>
    <rPh sb="0" eb="2">
      <t>シアイ</t>
    </rPh>
    <rPh sb="2" eb="4">
      <t>ホウホウ</t>
    </rPh>
    <phoneticPr fontId="1"/>
  </si>
  <si>
    <t>参加資格</t>
    <rPh sb="0" eb="2">
      <t>サンカ</t>
    </rPh>
    <rPh sb="2" eb="4">
      <t>シカク</t>
    </rPh>
    <phoneticPr fontId="1"/>
  </si>
  <si>
    <t>男女シングルス</t>
    <rPh sb="0" eb="2">
      <t>ダンジョ</t>
    </rPh>
    <phoneticPr fontId="1"/>
  </si>
  <si>
    <t>男女サーティ</t>
    <rPh sb="0" eb="2">
      <t>ダンジョ</t>
    </rPh>
    <phoneticPr fontId="1"/>
  </si>
  <si>
    <t>男女フォーティ</t>
    <rPh sb="0" eb="1">
      <t>オ</t>
    </rPh>
    <rPh sb="1" eb="2">
      <t>ジョ</t>
    </rPh>
    <phoneticPr fontId="1"/>
  </si>
  <si>
    <t>男女フィフティ</t>
    <rPh sb="0" eb="1">
      <t>オ</t>
    </rPh>
    <rPh sb="1" eb="2">
      <t>ジョ</t>
    </rPh>
    <phoneticPr fontId="1"/>
  </si>
  <si>
    <t>男女ローセブンティ</t>
    <rPh sb="0" eb="1">
      <t>オ</t>
    </rPh>
    <rPh sb="1" eb="2">
      <t>ジョ</t>
    </rPh>
    <phoneticPr fontId="1"/>
  </si>
  <si>
    <t>男女ハイセブンティ</t>
    <rPh sb="0" eb="1">
      <t>オ</t>
    </rPh>
    <rPh sb="1" eb="2">
      <t>ジョ</t>
    </rPh>
    <phoneticPr fontId="1"/>
  </si>
  <si>
    <t>男女エイティ</t>
    <rPh sb="0" eb="2">
      <t>ダンジョ</t>
    </rPh>
    <phoneticPr fontId="1"/>
  </si>
  <si>
    <t>男女ダブルス</t>
    <rPh sb="0" eb="2">
      <t>ダンジョ</t>
    </rPh>
    <phoneticPr fontId="1"/>
  </si>
  <si>
    <t>４０歳以上男女ダブルス</t>
    <rPh sb="2" eb="3">
      <t>サイ</t>
    </rPh>
    <rPh sb="3" eb="5">
      <t>イジョウ</t>
    </rPh>
    <phoneticPr fontId="1"/>
  </si>
  <si>
    <t>年齢制限なし</t>
    <rPh sb="0" eb="2">
      <t>ネンレイ</t>
    </rPh>
    <rPh sb="2" eb="4">
      <t>セイゲン</t>
    </rPh>
    <phoneticPr fontId="1"/>
  </si>
  <si>
    <t>○</t>
    <phoneticPr fontId="1"/>
  </si>
  <si>
    <t>③参加種目はシングルス１種目とダブルス１種目の計２種目以内とする。</t>
    <rPh sb="1" eb="3">
      <t>サンカ</t>
    </rPh>
    <rPh sb="3" eb="5">
      <t>シュモク</t>
    </rPh>
    <rPh sb="12" eb="14">
      <t>シュモク</t>
    </rPh>
    <rPh sb="20" eb="22">
      <t>シュモク</t>
    </rPh>
    <rPh sb="23" eb="24">
      <t>ケイ</t>
    </rPh>
    <rPh sb="25" eb="27">
      <t>シュモク</t>
    </rPh>
    <rPh sb="27" eb="29">
      <t>イナイ</t>
    </rPh>
    <phoneticPr fontId="1"/>
  </si>
  <si>
    <t>各種目ともすべて１１本５ゲームズマッチとし、１回戦よりトーナメント方式とする。</t>
    <rPh sb="0" eb="1">
      <t>カク</t>
    </rPh>
    <rPh sb="1" eb="3">
      <t>シュモク</t>
    </rPh>
    <rPh sb="10" eb="11">
      <t>ホン</t>
    </rPh>
    <rPh sb="23" eb="25">
      <t>カイセン</t>
    </rPh>
    <rPh sb="33" eb="35">
      <t>ホウシキ</t>
    </rPh>
    <phoneticPr fontId="1"/>
  </si>
  <si>
    <t>ただし、参加数が少ない種目については、リーグ戦方式とする。</t>
    <rPh sb="4" eb="7">
      <t>サンカスウ</t>
    </rPh>
    <rPh sb="8" eb="9">
      <t>スク</t>
    </rPh>
    <rPh sb="11" eb="13">
      <t>シュモク</t>
    </rPh>
    <rPh sb="22" eb="23">
      <t>セン</t>
    </rPh>
    <rPh sb="23" eb="25">
      <t>ホウシキ</t>
    </rPh>
    <phoneticPr fontId="1"/>
  </si>
  <si>
    <t>競技日程</t>
    <rPh sb="0" eb="2">
      <t>キョウギ</t>
    </rPh>
    <rPh sb="2" eb="4">
      <t>ニッテイ</t>
    </rPh>
    <phoneticPr fontId="1"/>
  </si>
  <si>
    <t>１０．</t>
    <phoneticPr fontId="1"/>
  </si>
  <si>
    <t>競技ルール</t>
    <rPh sb="0" eb="2">
      <t>キョウギ</t>
    </rPh>
    <phoneticPr fontId="1"/>
  </si>
  <si>
    <t>①現行の日本卓球ルールによる。※タイムアウト制は適用しない。</t>
    <rPh sb="1" eb="3">
      <t>ゲンコウ</t>
    </rPh>
    <rPh sb="4" eb="6">
      <t>ニホン</t>
    </rPh>
    <rPh sb="6" eb="8">
      <t>タッキュウ</t>
    </rPh>
    <rPh sb="22" eb="23">
      <t>セイ</t>
    </rPh>
    <rPh sb="24" eb="26">
      <t>テキヨウ</t>
    </rPh>
    <phoneticPr fontId="1"/>
  </si>
  <si>
    <t>入賞</t>
    <rPh sb="0" eb="2">
      <t>ニュウショウ</t>
    </rPh>
    <phoneticPr fontId="1"/>
  </si>
  <si>
    <t>参加料</t>
    <rPh sb="0" eb="3">
      <t>サンカリョウ</t>
    </rPh>
    <phoneticPr fontId="1"/>
  </si>
  <si>
    <t>申込方法</t>
    <rPh sb="0" eb="2">
      <t>モウシコ</t>
    </rPh>
    <rPh sb="2" eb="4">
      <t>ホウホウ</t>
    </rPh>
    <phoneticPr fontId="1"/>
  </si>
  <si>
    <t>シングルス １名 ２，０００円　　ダブルス １組 ３，０００円</t>
    <rPh sb="7" eb="8">
      <t>メイ</t>
    </rPh>
    <rPh sb="14" eb="15">
      <t>エン</t>
    </rPh>
    <rPh sb="23" eb="24">
      <t>クミ</t>
    </rPh>
    <rPh sb="30" eb="31">
      <t>エン</t>
    </rPh>
    <phoneticPr fontId="1"/>
  </si>
  <si>
    <t>:</t>
    <phoneticPr fontId="1"/>
  </si>
  <si>
    <t>申 込 先</t>
    <rPh sb="0" eb="1">
      <t>サル</t>
    </rPh>
    <rPh sb="2" eb="3">
      <t>コミ</t>
    </rPh>
    <rPh sb="4" eb="5">
      <t>サキ</t>
    </rPh>
    <phoneticPr fontId="1"/>
  </si>
  <si>
    <t>振 込 先</t>
    <rPh sb="0" eb="1">
      <t>シン</t>
    </rPh>
    <rPh sb="2" eb="3">
      <t>コミ</t>
    </rPh>
    <rPh sb="4" eb="5">
      <t>サキ</t>
    </rPh>
    <phoneticPr fontId="1"/>
  </si>
  <si>
    <t>その他</t>
    <rPh sb="2" eb="3">
      <t>タ</t>
    </rPh>
    <phoneticPr fontId="1"/>
  </si>
  <si>
    <t>①大会期間中の怪我や事故については責任を負いませんので、各自十分注意してください。</t>
    <rPh sb="1" eb="3">
      <t>タイカイ</t>
    </rPh>
    <rPh sb="3" eb="5">
      <t>キカン</t>
    </rPh>
    <rPh sb="5" eb="6">
      <t>チュウ</t>
    </rPh>
    <rPh sb="7" eb="9">
      <t>ケガ</t>
    </rPh>
    <rPh sb="10" eb="12">
      <t>ジコ</t>
    </rPh>
    <rPh sb="17" eb="19">
      <t>セキニン</t>
    </rPh>
    <rPh sb="20" eb="21">
      <t>オ</t>
    </rPh>
    <rPh sb="28" eb="30">
      <t>カクジ</t>
    </rPh>
    <rPh sb="30" eb="32">
      <t>ジュウブン</t>
    </rPh>
    <rPh sb="32" eb="34">
      <t>チュウイ</t>
    </rPh>
    <phoneticPr fontId="1"/>
  </si>
  <si>
    <t>　万が一、怪我や事故、病気等緊急事態が発生した場合は、近くの病院を紹介いたします。</t>
    <rPh sb="1" eb="2">
      <t>マン</t>
    </rPh>
    <rPh sb="3" eb="4">
      <t>イチ</t>
    </rPh>
    <rPh sb="5" eb="7">
      <t>ケガ</t>
    </rPh>
    <rPh sb="8" eb="10">
      <t>ジコ</t>
    </rPh>
    <rPh sb="11" eb="13">
      <t>ビョウキ</t>
    </rPh>
    <rPh sb="13" eb="14">
      <t>トウ</t>
    </rPh>
    <rPh sb="14" eb="16">
      <t>キンキュウ</t>
    </rPh>
    <rPh sb="16" eb="18">
      <t>ジタイ</t>
    </rPh>
    <rPh sb="19" eb="21">
      <t>ハッセイ</t>
    </rPh>
    <rPh sb="23" eb="25">
      <t>バアイ</t>
    </rPh>
    <rPh sb="27" eb="28">
      <t>チカ</t>
    </rPh>
    <rPh sb="30" eb="32">
      <t>ビョウイン</t>
    </rPh>
    <rPh sb="33" eb="35">
      <t>ショウカイ</t>
    </rPh>
    <phoneticPr fontId="1"/>
  </si>
  <si>
    <t>関東卓球連盟(協会) 御中</t>
    <rPh sb="0" eb="2">
      <t>カントウ</t>
    </rPh>
    <rPh sb="2" eb="4">
      <t>タッキュウ</t>
    </rPh>
    <rPh sb="4" eb="6">
      <t>レンメイ</t>
    </rPh>
    <rPh sb="7" eb="9">
      <t>キョウカイ</t>
    </rPh>
    <rPh sb="11" eb="13">
      <t>オンチュウ</t>
    </rPh>
    <phoneticPr fontId="1"/>
  </si>
  <si>
    <t>(予定)</t>
    <rPh sb="1" eb="3">
      <t>ヨテイ</t>
    </rPh>
    <phoneticPr fontId="1"/>
  </si>
  <si>
    <t>受付期間</t>
    <rPh sb="0" eb="2">
      <t>ウケツケ</t>
    </rPh>
    <rPh sb="2" eb="4">
      <t>キカン</t>
    </rPh>
    <phoneticPr fontId="1"/>
  </si>
  <si>
    <t>各種目とも３位までとする。(３位決定戦は行わない。)</t>
    <rPh sb="0" eb="3">
      <t>カクシュモク</t>
    </rPh>
    <rPh sb="6" eb="7">
      <t>イ</t>
    </rPh>
    <rPh sb="15" eb="16">
      <t>イ</t>
    </rPh>
    <rPh sb="16" eb="18">
      <t>ケッテイ</t>
    </rPh>
    <rPh sb="18" eb="19">
      <t>セン</t>
    </rPh>
    <rPh sb="20" eb="21">
      <t>オコナ</t>
    </rPh>
    <phoneticPr fontId="1"/>
  </si>
  <si>
    <t>種目
番号</t>
    <rPh sb="0" eb="2">
      <t>シュモク</t>
    </rPh>
    <rPh sb="3" eb="5">
      <t>バンゴウ</t>
    </rPh>
    <phoneticPr fontId="1"/>
  </si>
  <si>
    <t>名</t>
    <rPh sb="0" eb="1">
      <t>メイ</t>
    </rPh>
    <phoneticPr fontId="1"/>
  </si>
  <si>
    <t>申　込
責任者</t>
    <rPh sb="0" eb="1">
      <t>サル</t>
    </rPh>
    <rPh sb="2" eb="3">
      <t>コミ</t>
    </rPh>
    <rPh sb="4" eb="7">
      <t>セキニンシャ</t>
    </rPh>
    <phoneticPr fontId="1"/>
  </si>
  <si>
    <t>☎</t>
    <phoneticPr fontId="1"/>
  </si>
  <si>
    <t>〒</t>
    <phoneticPr fontId="1"/>
  </si>
  <si>
    <t>住 所</t>
    <rPh sb="0" eb="1">
      <t>ジュウ</t>
    </rPh>
    <rPh sb="2" eb="3">
      <t>トコロ</t>
    </rPh>
    <phoneticPr fontId="1"/>
  </si>
  <si>
    <t>氏 名</t>
    <rPh sb="0" eb="1">
      <t>シ</t>
    </rPh>
    <rPh sb="2" eb="3">
      <t>メイ</t>
    </rPh>
    <phoneticPr fontId="1"/>
  </si>
  <si>
    <t>FAX</t>
    <phoneticPr fontId="1"/>
  </si>
  <si>
    <t>団体長名</t>
    <rPh sb="0" eb="2">
      <t>ダンタイ</t>
    </rPh>
    <rPh sb="2" eb="3">
      <t>チョウ</t>
    </rPh>
    <rPh sb="3" eb="4">
      <t>メイ</t>
    </rPh>
    <phoneticPr fontId="1"/>
  </si>
  <si>
    <t>円 ×</t>
    <rPh sb="0" eb="1">
      <t>エン</t>
    </rPh>
    <phoneticPr fontId="1"/>
  </si>
  <si>
    <t>段位</t>
    <rPh sb="0" eb="2">
      <t>ダンイ</t>
    </rPh>
    <phoneticPr fontId="1"/>
  </si>
  <si>
    <t>種　　目</t>
    <rPh sb="0" eb="1">
      <t>タネ</t>
    </rPh>
    <rPh sb="3" eb="4">
      <t>メ</t>
    </rPh>
    <phoneticPr fontId="1"/>
  </si>
  <si>
    <t>名 ＝</t>
    <rPh sb="0" eb="1">
      <t>メイ</t>
    </rPh>
    <phoneticPr fontId="1"/>
  </si>
  <si>
    <t>組 ＝</t>
    <rPh sb="0" eb="1">
      <t>クミ</t>
    </rPh>
    <phoneticPr fontId="1"/>
  </si>
  <si>
    <t>円</t>
    <rPh sb="0" eb="1">
      <t>エン</t>
    </rPh>
    <phoneticPr fontId="1"/>
  </si>
  <si>
    <t>チーム・個人でのお申込みは、受付いたしませんのでご注意ください。</t>
    <rPh sb="14" eb="16">
      <t>ウケツケ</t>
    </rPh>
    <phoneticPr fontId="1"/>
  </si>
  <si>
    <t>５．</t>
    <phoneticPr fontId="1"/>
  </si>
  <si>
    <t>９．</t>
    <phoneticPr fontId="1"/>
  </si>
  <si>
    <t>１１．</t>
    <phoneticPr fontId="1"/>
  </si>
  <si>
    <t>１２．</t>
    <phoneticPr fontId="1"/>
  </si>
  <si>
    <t>１３．</t>
    <phoneticPr fontId="1"/>
  </si>
  <si>
    <t>１４．</t>
    <phoneticPr fontId="1"/>
  </si>
  <si>
    <t>　に予選を経ないで出場が出来る。ただし、受付期間中に参加料を添えて申込みをすること。</t>
    <rPh sb="20" eb="22">
      <t>ウケツケ</t>
    </rPh>
    <rPh sb="22" eb="24">
      <t>キカン</t>
    </rPh>
    <rPh sb="24" eb="25">
      <t>チュウ</t>
    </rPh>
    <rPh sb="26" eb="29">
      <t>サンカリョウ</t>
    </rPh>
    <rPh sb="30" eb="31">
      <t>ソ</t>
    </rPh>
    <rPh sb="33" eb="35">
      <t>モウシコ</t>
    </rPh>
    <phoneticPr fontId="1"/>
  </si>
  <si>
    <t>③各種目３位までの入賞者(エントリー数８０名以上のシングルスはベスト８まで)及び４０</t>
    <rPh sb="1" eb="4">
      <t>カクシュモク</t>
    </rPh>
    <rPh sb="5" eb="6">
      <t>イ</t>
    </rPh>
    <rPh sb="9" eb="12">
      <t>ニュウショウシャ</t>
    </rPh>
    <rPh sb="18" eb="19">
      <t>スウ</t>
    </rPh>
    <rPh sb="21" eb="22">
      <t>メイ</t>
    </rPh>
    <rPh sb="22" eb="24">
      <t>イジョウ</t>
    </rPh>
    <rPh sb="38" eb="39">
      <t>オヨ</t>
    </rPh>
    <phoneticPr fontId="1"/>
  </si>
  <si>
    <t>申込書にご記入の上、下記宛、各県一括でお申込みください。</t>
    <rPh sb="0" eb="2">
      <t>モウシコ</t>
    </rPh>
    <rPh sb="2" eb="3">
      <t>ショ</t>
    </rPh>
    <rPh sb="5" eb="7">
      <t>キニュウ</t>
    </rPh>
    <rPh sb="8" eb="9">
      <t>ウエ</t>
    </rPh>
    <rPh sb="10" eb="12">
      <t>カキ</t>
    </rPh>
    <rPh sb="12" eb="13">
      <t>ア</t>
    </rPh>
    <rPh sb="14" eb="16">
      <t>カクケン</t>
    </rPh>
    <rPh sb="16" eb="18">
      <t>イッカツ</t>
    </rPh>
    <rPh sb="20" eb="22">
      <t>モウシコ</t>
    </rPh>
    <phoneticPr fontId="1"/>
  </si>
  <si>
    <t>６．</t>
    <phoneticPr fontId="1"/>
  </si>
  <si>
    <t>７．</t>
    <phoneticPr fontId="1"/>
  </si>
  <si>
    <t>①関東卓球連盟所属の各都県卓球連盟(協会)及び(公財)日本卓球協会に登録済の社会人に限る。</t>
    <rPh sb="1" eb="3">
      <t>カントウ</t>
    </rPh>
    <rPh sb="3" eb="5">
      <t>タッキュウ</t>
    </rPh>
    <rPh sb="5" eb="7">
      <t>レンメイ</t>
    </rPh>
    <rPh sb="7" eb="9">
      <t>ショゾク</t>
    </rPh>
    <rPh sb="10" eb="11">
      <t>カク</t>
    </rPh>
    <rPh sb="11" eb="13">
      <t>トケン</t>
    </rPh>
    <rPh sb="13" eb="15">
      <t>タッキュウ</t>
    </rPh>
    <rPh sb="15" eb="17">
      <t>レンメイ</t>
    </rPh>
    <rPh sb="18" eb="20">
      <t>キョウカイ</t>
    </rPh>
    <rPh sb="21" eb="22">
      <t>オヨ</t>
    </rPh>
    <rPh sb="24" eb="25">
      <t>コウ</t>
    </rPh>
    <rPh sb="25" eb="26">
      <t>ザイ</t>
    </rPh>
    <rPh sb="27" eb="29">
      <t>ニホン</t>
    </rPh>
    <rPh sb="29" eb="31">
      <t>タッキュウ</t>
    </rPh>
    <rPh sb="31" eb="33">
      <t>キョウカイ</t>
    </rPh>
    <rPh sb="34" eb="36">
      <t>トウロク</t>
    </rPh>
    <rPh sb="36" eb="37">
      <t>スミ</t>
    </rPh>
    <rPh sb="38" eb="40">
      <t>シャカイ</t>
    </rPh>
    <rPh sb="40" eb="41">
      <t>ジン</t>
    </rPh>
    <rPh sb="42" eb="43">
      <t>カギ</t>
    </rPh>
    <phoneticPr fontId="1"/>
  </si>
  <si>
    <t>【満６５歳以上】</t>
    <phoneticPr fontId="1"/>
  </si>
  <si>
    <t>&lt;21&gt;女子ダブルス</t>
    <rPh sb="4" eb="6">
      <t>ジョシ</t>
    </rPh>
    <phoneticPr fontId="1"/>
  </si>
  <si>
    <t>&lt;10&gt;男子ダブルス</t>
    <rPh sb="4" eb="6">
      <t>ダンシ</t>
    </rPh>
    <phoneticPr fontId="1"/>
  </si>
  <si>
    <t>&lt;11&gt;４０歳以上男子ダブルス</t>
    <rPh sb="6" eb="7">
      <t>サイ</t>
    </rPh>
    <rPh sb="7" eb="9">
      <t>イジョウ</t>
    </rPh>
    <phoneticPr fontId="1"/>
  </si>
  <si>
    <t>&lt;12&gt;女子シングルス</t>
    <rPh sb="4" eb="6">
      <t>ジョシ</t>
    </rPh>
    <phoneticPr fontId="1"/>
  </si>
  <si>
    <t>&lt;13&gt;女子サーティ</t>
    <rPh sb="4" eb="6">
      <t>ジョシ</t>
    </rPh>
    <phoneticPr fontId="1"/>
  </si>
  <si>
    <t>&lt;14&gt;女子フォーティ</t>
    <rPh sb="4" eb="6">
      <t>ジョシ</t>
    </rPh>
    <phoneticPr fontId="1"/>
  </si>
  <si>
    <t>&lt;15&gt;女子フィフティ</t>
    <rPh sb="4" eb="6">
      <t>ジョシ</t>
    </rPh>
    <phoneticPr fontId="1"/>
  </si>
  <si>
    <t>&lt;16&gt;女子ローシックスティ</t>
    <rPh sb="4" eb="6">
      <t>ジョシ</t>
    </rPh>
    <phoneticPr fontId="1"/>
  </si>
  <si>
    <t>&lt;17&gt;女子ハイシックスティ</t>
    <rPh sb="4" eb="6">
      <t>ジョシ</t>
    </rPh>
    <phoneticPr fontId="1"/>
  </si>
  <si>
    <t>&lt;18&gt;女子ローセブンティ</t>
    <rPh sb="4" eb="6">
      <t>ジョシ</t>
    </rPh>
    <phoneticPr fontId="1"/>
  </si>
  <si>
    <t>&lt;19&gt;女子ハイセブンティ</t>
    <rPh sb="4" eb="6">
      <t>ジョシ</t>
    </rPh>
    <phoneticPr fontId="1"/>
  </si>
  <si>
    <t>&lt;20&gt;女子エイティ</t>
    <rPh sb="4" eb="6">
      <t>ジョシ</t>
    </rPh>
    <phoneticPr fontId="1"/>
  </si>
  <si>
    <t>&lt;22&gt;４０歳以上女子ダブルス</t>
    <rPh sb="6" eb="7">
      <t>サイ</t>
    </rPh>
    <rPh sb="7" eb="9">
      <t>イジョウ</t>
    </rPh>
    <phoneticPr fontId="1"/>
  </si>
  <si>
    <t>&lt;1&gt; 男子シングルス</t>
    <rPh sb="4" eb="6">
      <t>ダンシ</t>
    </rPh>
    <phoneticPr fontId="1"/>
  </si>
  <si>
    <t>&lt;2&gt; 男子サーティ</t>
    <rPh sb="4" eb="6">
      <t>ダンシ</t>
    </rPh>
    <phoneticPr fontId="1"/>
  </si>
  <si>
    <t>&lt;3&gt; 男子フォーティ</t>
    <rPh sb="4" eb="6">
      <t>ダンシ</t>
    </rPh>
    <phoneticPr fontId="1"/>
  </si>
  <si>
    <t>&lt;4&gt; 男子フィフティ</t>
    <rPh sb="4" eb="6">
      <t>ダンシ</t>
    </rPh>
    <phoneticPr fontId="1"/>
  </si>
  <si>
    <t>&lt;5&gt; 男子ローシックスティ</t>
    <rPh sb="4" eb="6">
      <t>ダンシ</t>
    </rPh>
    <phoneticPr fontId="1"/>
  </si>
  <si>
    <t>&lt;6&gt; 男子ハイシックスティ</t>
    <rPh sb="4" eb="6">
      <t>ダンシ</t>
    </rPh>
    <phoneticPr fontId="1"/>
  </si>
  <si>
    <t>&lt;7&gt; 男子ローセブンティ</t>
    <rPh sb="4" eb="6">
      <t>ダンシ</t>
    </rPh>
    <phoneticPr fontId="1"/>
  </si>
  <si>
    <t>&lt;8&gt; 男子ハイセブンティ</t>
    <rPh sb="4" eb="6">
      <t>ダンシ</t>
    </rPh>
    <phoneticPr fontId="1"/>
  </si>
  <si>
    <t>&lt;9&gt; 男子エイティ</t>
    <rPh sb="4" eb="6">
      <t>ダンシ</t>
    </rPh>
    <phoneticPr fontId="1"/>
  </si>
  <si>
    <t>※４０歳以上男女ダブルス(&lt;11&gt;&lt;22&gt;)は満４０歳以上の者でペアを組むこと。</t>
    <rPh sb="7" eb="8">
      <t>ジョ</t>
    </rPh>
    <rPh sb="23" eb="24">
      <t>マン</t>
    </rPh>
    <rPh sb="26" eb="27">
      <t>サイ</t>
    </rPh>
    <rPh sb="27" eb="29">
      <t>イジョウ</t>
    </rPh>
    <rPh sb="30" eb="31">
      <t>モノ</t>
    </rPh>
    <rPh sb="35" eb="36">
      <t>ク</t>
    </rPh>
    <phoneticPr fontId="1"/>
  </si>
  <si>
    <t>※ダブルス種目(&lt;10&gt;&lt;11&gt;&lt;21&gt;&lt;22&gt;)に出場するペアは同一都県の選手で組むこと。</t>
    <rPh sb="5" eb="7">
      <t>シュモク</t>
    </rPh>
    <rPh sb="26" eb="28">
      <t>シュツジョウ</t>
    </rPh>
    <rPh sb="33" eb="35">
      <t>ドウイツ</t>
    </rPh>
    <rPh sb="35" eb="37">
      <t>トケン</t>
    </rPh>
    <rPh sb="38" eb="40">
      <t>センシュ</t>
    </rPh>
    <rPh sb="41" eb="42">
      <t>ク</t>
    </rPh>
    <phoneticPr fontId="1"/>
  </si>
  <si>
    <t>男女ローシックスティ</t>
    <rPh sb="0" eb="1">
      <t>オ</t>
    </rPh>
    <rPh sb="1" eb="2">
      <t>ジョ</t>
    </rPh>
    <phoneticPr fontId="1"/>
  </si>
  <si>
    <t>男女ハイシックスティ</t>
    <rPh sb="0" eb="1">
      <t>オ</t>
    </rPh>
    <rPh sb="1" eb="2">
      <t>ジョ</t>
    </rPh>
    <phoneticPr fontId="1"/>
  </si>
  <si>
    <t>一般社団法人東京都卓球連盟</t>
    <rPh sb="0" eb="6">
      <t>イッパンシャダンホウジン</t>
    </rPh>
    <rPh sb="6" eb="9">
      <t>トウキョウト</t>
    </rPh>
    <rPh sb="9" eb="11">
      <t>タッキュウ</t>
    </rPh>
    <rPh sb="11" eb="13">
      <t>レンメイ</t>
    </rPh>
    <phoneticPr fontId="1"/>
  </si>
  <si>
    <t>会長  　小川　敏夫</t>
    <rPh sb="0" eb="2">
      <t>カイチョウ</t>
    </rPh>
    <rPh sb="5" eb="7">
      <t>オガワ</t>
    </rPh>
    <rPh sb="8" eb="10">
      <t>トシオ</t>
    </rPh>
    <phoneticPr fontId="1"/>
  </si>
  <si>
    <t>２０２４年２月１０日(土)～１１日(日)</t>
    <rPh sb="4" eb="5">
      <t>ネン</t>
    </rPh>
    <rPh sb="6" eb="7">
      <t>ガツ</t>
    </rPh>
    <rPh sb="9" eb="10">
      <t>ニチ</t>
    </rPh>
    <rPh sb="11" eb="12">
      <t>ド</t>
    </rPh>
    <rPh sb="16" eb="17">
      <t>ニチ</t>
    </rPh>
    <rPh sb="18" eb="19">
      <t>ニチ</t>
    </rPh>
    <phoneticPr fontId="1"/>
  </si>
  <si>
    <t>墨田区総合体育館</t>
    <rPh sb="0" eb="8">
      <t>スミダクソウゴウタイイクカン</t>
    </rPh>
    <phoneticPr fontId="1"/>
  </si>
  <si>
    <t>　　 ☎０３－３６２３－７２７３</t>
    <phoneticPr fontId="1"/>
  </si>
  <si>
    <t>〒130-0013 墨田区錦糸４－１５－１　錦糸公園内</t>
    <rPh sb="10" eb="13">
      <t>スミダク</t>
    </rPh>
    <rPh sb="13" eb="15">
      <t>キンシ</t>
    </rPh>
    <rPh sb="22" eb="27">
      <t>キンシコウエンナイ</t>
    </rPh>
    <phoneticPr fontId="1"/>
  </si>
  <si>
    <t>②２０２４年４月１日までに当該年齢に達していること。(下記参照のこと)</t>
    <rPh sb="5" eb="6">
      <t>ネン</t>
    </rPh>
    <rPh sb="7" eb="8">
      <t>ガツ</t>
    </rPh>
    <rPh sb="9" eb="10">
      <t>ニチ</t>
    </rPh>
    <rPh sb="13" eb="15">
      <t>トウガイ</t>
    </rPh>
    <rPh sb="15" eb="17">
      <t>ネンレイ</t>
    </rPh>
    <rPh sb="18" eb="19">
      <t>タッ</t>
    </rPh>
    <rPh sb="27" eb="29">
      <t>カキ</t>
    </rPh>
    <rPh sb="29" eb="31">
      <t>サンショウ</t>
    </rPh>
    <phoneticPr fontId="1"/>
  </si>
  <si>
    <t>１９９４年４月１日以前に生まれた者</t>
    <rPh sb="4" eb="5">
      <t>ネン</t>
    </rPh>
    <rPh sb="6" eb="7">
      <t>ガツ</t>
    </rPh>
    <rPh sb="8" eb="9">
      <t>ニチ</t>
    </rPh>
    <rPh sb="9" eb="11">
      <t>イゼン</t>
    </rPh>
    <rPh sb="12" eb="13">
      <t>ウ</t>
    </rPh>
    <rPh sb="16" eb="17">
      <t>モノ</t>
    </rPh>
    <phoneticPr fontId="1"/>
  </si>
  <si>
    <t>１９８４年４月１日以前に生まれた者</t>
    <rPh sb="4" eb="5">
      <t>ネン</t>
    </rPh>
    <rPh sb="6" eb="7">
      <t>ガツ</t>
    </rPh>
    <rPh sb="8" eb="9">
      <t>ニチ</t>
    </rPh>
    <rPh sb="9" eb="11">
      <t>イゼン</t>
    </rPh>
    <rPh sb="12" eb="13">
      <t>ウ</t>
    </rPh>
    <rPh sb="16" eb="17">
      <t>モノ</t>
    </rPh>
    <phoneticPr fontId="1"/>
  </si>
  <si>
    <t>１９７４年４月１日以前に生まれた者</t>
    <rPh sb="4" eb="5">
      <t>ネン</t>
    </rPh>
    <rPh sb="6" eb="7">
      <t>ガツ</t>
    </rPh>
    <rPh sb="8" eb="9">
      <t>ニチ</t>
    </rPh>
    <rPh sb="9" eb="11">
      <t>イゼン</t>
    </rPh>
    <rPh sb="12" eb="13">
      <t>ウ</t>
    </rPh>
    <rPh sb="16" eb="17">
      <t>モノ</t>
    </rPh>
    <phoneticPr fontId="1"/>
  </si>
  <si>
    <t>１９６４年４月１日以前に生まれた者</t>
    <rPh sb="4" eb="5">
      <t>ネン</t>
    </rPh>
    <rPh sb="6" eb="7">
      <t>ガツ</t>
    </rPh>
    <rPh sb="8" eb="9">
      <t>ニチ</t>
    </rPh>
    <rPh sb="9" eb="11">
      <t>イゼン</t>
    </rPh>
    <rPh sb="12" eb="13">
      <t>ウ</t>
    </rPh>
    <rPh sb="16" eb="17">
      <t>モノ</t>
    </rPh>
    <phoneticPr fontId="1"/>
  </si>
  <si>
    <t>１９６９年４月１日以前に生まれた者</t>
    <rPh sb="4" eb="5">
      <t>ネン</t>
    </rPh>
    <rPh sb="6" eb="7">
      <t>ガツ</t>
    </rPh>
    <rPh sb="8" eb="9">
      <t>ニチ</t>
    </rPh>
    <rPh sb="9" eb="11">
      <t>イゼン</t>
    </rPh>
    <rPh sb="12" eb="13">
      <t>ウ</t>
    </rPh>
    <rPh sb="16" eb="17">
      <t>モノ</t>
    </rPh>
    <phoneticPr fontId="1"/>
  </si>
  <si>
    <t>１９５４年４月１日以前に生まれた者</t>
    <rPh sb="4" eb="5">
      <t>ネン</t>
    </rPh>
    <rPh sb="6" eb="7">
      <t>ガツ</t>
    </rPh>
    <rPh sb="8" eb="9">
      <t>ニチ</t>
    </rPh>
    <rPh sb="9" eb="11">
      <t>イゼン</t>
    </rPh>
    <rPh sb="12" eb="13">
      <t>ウ</t>
    </rPh>
    <rPh sb="16" eb="17">
      <t>モノ</t>
    </rPh>
    <phoneticPr fontId="1"/>
  </si>
  <si>
    <t>１９５９年４月１日以前に生まれた者</t>
    <rPh sb="4" eb="5">
      <t>ネン</t>
    </rPh>
    <rPh sb="6" eb="7">
      <t>ガツ</t>
    </rPh>
    <rPh sb="8" eb="9">
      <t>ニチ</t>
    </rPh>
    <rPh sb="9" eb="11">
      <t>イゼン</t>
    </rPh>
    <rPh sb="12" eb="13">
      <t>ウ</t>
    </rPh>
    <rPh sb="16" eb="17">
      <t>モノ</t>
    </rPh>
    <phoneticPr fontId="1"/>
  </si>
  <si>
    <t>１９４４年４月１日以前に生まれた者</t>
    <rPh sb="4" eb="5">
      <t>ネン</t>
    </rPh>
    <rPh sb="6" eb="7">
      <t>ガツ</t>
    </rPh>
    <rPh sb="8" eb="9">
      <t>ニチ</t>
    </rPh>
    <rPh sb="9" eb="11">
      <t>イゼン</t>
    </rPh>
    <rPh sb="12" eb="13">
      <t>ウ</t>
    </rPh>
    <rPh sb="16" eb="17">
      <t>モノ</t>
    </rPh>
    <phoneticPr fontId="1"/>
  </si>
  <si>
    <t>『第５９回全関東社会人卓球選手権大会』</t>
    <phoneticPr fontId="1"/>
  </si>
  <si>
    <t>※競技日程は参加人数により変更となる場合もございます。あらかじめご了承ください。</t>
    <phoneticPr fontId="1"/>
  </si>
  <si>
    <t>(一社)東 京 都 卓 球 連 盟　　Tel  03 (5389) 2965  /  Fax  03 (5389) 2987</t>
    <phoneticPr fontId="1"/>
  </si>
  <si>
    <t>〒160-0023 東京都新宿区西新宿７－１８－５ ＶＯＲＴ西新宿４０２号</t>
    <rPh sb="10" eb="13">
      <t>トウキョウト</t>
    </rPh>
    <rPh sb="13" eb="16">
      <t>シンジュクク</t>
    </rPh>
    <rPh sb="16" eb="17">
      <t>ニシ</t>
    </rPh>
    <rPh sb="17" eb="19">
      <t>シンジュク</t>
    </rPh>
    <rPh sb="30" eb="33">
      <t>ニシシンジュク</t>
    </rPh>
    <rPh sb="36" eb="37">
      <t>ゴウ</t>
    </rPh>
    <phoneticPr fontId="1"/>
  </si>
  <si>
    <t>みずほ銀行　新宿新都心支店　普通預金　口座番号１８９２８９０　一般社団法人東京都卓球連盟</t>
    <rPh sb="6" eb="8">
      <t>シンジュク</t>
    </rPh>
    <rPh sb="8" eb="11">
      <t>シントシン</t>
    </rPh>
    <rPh sb="11" eb="13">
      <t>シテン</t>
    </rPh>
    <phoneticPr fontId="1"/>
  </si>
  <si>
    <t>　歳以上男女ダブルスのベスト２は『第７７回東京卓球選手権大会(２０２５年３月開催予定)』</t>
    <rPh sb="17" eb="18">
      <t>ダイ</t>
    </rPh>
    <rPh sb="20" eb="21">
      <t>カイ</t>
    </rPh>
    <rPh sb="21" eb="23">
      <t>トウキョウ</t>
    </rPh>
    <rPh sb="23" eb="25">
      <t>タッキュウ</t>
    </rPh>
    <rPh sb="25" eb="28">
      <t>センシュケン</t>
    </rPh>
    <rPh sb="28" eb="30">
      <t>タイカイ</t>
    </rPh>
    <rPh sb="35" eb="36">
      <t>ネン</t>
    </rPh>
    <rPh sb="37" eb="38">
      <t>ガツ</t>
    </rPh>
    <rPh sb="38" eb="40">
      <t>カイサイ</t>
    </rPh>
    <rPh sb="40" eb="42">
      <t>ヨテイ</t>
    </rPh>
    <phoneticPr fontId="1"/>
  </si>
  <si>
    <r>
      <t>④</t>
    </r>
    <r>
      <rPr>
        <u/>
        <sz val="10"/>
        <color indexed="8"/>
        <rFont val="ＭＳ 明朝"/>
        <family val="1"/>
        <charset val="128"/>
      </rPr>
      <t>天候、災害等その他突発的な諸事情により大会を中止せざるを得ない場合、お預かりした</t>
    </r>
    <rPh sb="4" eb="6">
      <t>サイガイ</t>
    </rPh>
    <rPh sb="10" eb="13">
      <t>トッパツテキ</t>
    </rPh>
    <phoneticPr fontId="4"/>
  </si>
  <si>
    <r>
      <t>　</t>
    </r>
    <r>
      <rPr>
        <u/>
        <sz val="10"/>
        <color indexed="8"/>
        <rFont val="ＭＳ 明朝"/>
        <family val="1"/>
        <charset val="128"/>
      </rPr>
      <t>参加料は関東卓球連盟の申し合わせによって返却いたしません。</t>
    </r>
    <rPh sb="19" eb="20">
      <t>モウ</t>
    </rPh>
    <rPh sb="21" eb="22">
      <t>ア</t>
    </rPh>
    <rPh sb="28" eb="30">
      <t>ヘンキャク</t>
    </rPh>
    <phoneticPr fontId="4"/>
  </si>
  <si>
    <r>
      <t>⑤</t>
    </r>
    <r>
      <rPr>
        <u/>
        <sz val="10"/>
        <color indexed="8"/>
        <rFont val="ＭＳ 明朝"/>
        <family val="1"/>
        <charset val="128"/>
      </rPr>
      <t>本大会は、会場の都合により練習会場は設けられませんので、予めご了承ください。</t>
    </r>
    <rPh sb="1" eb="4">
      <t>ホンタイカイ</t>
    </rPh>
    <rPh sb="6" eb="8">
      <t>カイジョウ</t>
    </rPh>
    <rPh sb="9" eb="11">
      <t>ツゴウ</t>
    </rPh>
    <rPh sb="14" eb="18">
      <t>レンシュウカイジョウ</t>
    </rPh>
    <rPh sb="19" eb="20">
      <t>モウ</t>
    </rPh>
    <rPh sb="29" eb="30">
      <t>アラカジ</t>
    </rPh>
    <rPh sb="32" eb="34">
      <t>リョウショウ</t>
    </rPh>
    <phoneticPr fontId="4"/>
  </si>
  <si>
    <t>【 シングルス申込書 】</t>
    <rPh sb="7" eb="8">
      <t>サル</t>
    </rPh>
    <rPh sb="8" eb="9">
      <t>コミ</t>
    </rPh>
    <rPh sb="9" eb="10">
      <t>ショ</t>
    </rPh>
    <phoneticPr fontId="1"/>
  </si>
  <si>
    <t>団体名</t>
    <rPh sb="0" eb="3">
      <t>ダンタイメイ</t>
    </rPh>
    <phoneticPr fontId="1"/>
  </si>
  <si>
    <t>チーム名</t>
  </si>
  <si>
    <t>チーム名(カナ)</t>
    <phoneticPr fontId="1"/>
  </si>
  <si>
    <t>氏　名</t>
    <phoneticPr fontId="1"/>
  </si>
  <si>
    <t>氏名(カナ)</t>
    <phoneticPr fontId="1"/>
  </si>
  <si>
    <t>生年月日</t>
  </si>
  <si>
    <t>大会
年齢</t>
    <phoneticPr fontId="1"/>
  </si>
  <si>
    <t>入力
見本</t>
    <rPh sb="0" eb="2">
      <t>ニュウリョク</t>
    </rPh>
    <rPh sb="3" eb="5">
      <t>ミホン</t>
    </rPh>
    <phoneticPr fontId="1"/>
  </si>
  <si>
    <t>東卓クラブ</t>
    <rPh sb="0" eb="1">
      <t>トウ</t>
    </rPh>
    <rPh sb="1" eb="2">
      <t>タク</t>
    </rPh>
    <phoneticPr fontId="1"/>
  </si>
  <si>
    <t>トウタククラブ</t>
    <phoneticPr fontId="1"/>
  </si>
  <si>
    <t>東京 太郎</t>
    <rPh sb="0" eb="2">
      <t>トウキョウ</t>
    </rPh>
    <rPh sb="3" eb="5">
      <t>タロウ</t>
    </rPh>
    <phoneticPr fontId="1"/>
  </si>
  <si>
    <t>トウキョウ タロウ</t>
    <phoneticPr fontId="1"/>
  </si>
  <si>
    <t>第 ５９ 回 全 関 東 社 会 人 卓 球 選 手 権 大 会</t>
    <rPh sb="0" eb="1">
      <t>ダイ</t>
    </rPh>
    <rPh sb="5" eb="6">
      <t>カイ</t>
    </rPh>
    <rPh sb="7" eb="8">
      <t>ゼン</t>
    </rPh>
    <rPh sb="9" eb="10">
      <t>カン</t>
    </rPh>
    <rPh sb="11" eb="12">
      <t>ヒガシ</t>
    </rPh>
    <rPh sb="13" eb="14">
      <t>シャ</t>
    </rPh>
    <rPh sb="15" eb="16">
      <t>カイ</t>
    </rPh>
    <rPh sb="17" eb="18">
      <t>ヒト</t>
    </rPh>
    <rPh sb="19" eb="20">
      <t>タク</t>
    </rPh>
    <rPh sb="21" eb="22">
      <t>タマ</t>
    </rPh>
    <rPh sb="23" eb="24">
      <t>セン</t>
    </rPh>
    <rPh sb="25" eb="26">
      <t>テ</t>
    </rPh>
    <rPh sb="27" eb="28">
      <t>ケン</t>
    </rPh>
    <rPh sb="29" eb="30">
      <t>ダイ</t>
    </rPh>
    <rPh sb="31" eb="32">
      <t>カイ</t>
    </rPh>
    <phoneticPr fontId="1"/>
  </si>
  <si>
    <t>備考</t>
    <rPh sb="0" eb="2">
      <t>ビコウ</t>
    </rPh>
    <phoneticPr fontId="1"/>
  </si>
  <si>
    <t>段位</t>
    <rPh sb="0" eb="2">
      <t>ダンイ</t>
    </rPh>
    <phoneticPr fontId="6"/>
  </si>
  <si>
    <t>初段</t>
    <rPh sb="0" eb="2">
      <t>ショダン</t>
    </rPh>
    <phoneticPr fontId="6"/>
  </si>
  <si>
    <t>参加料　内訳</t>
    <rPh sb="0" eb="3">
      <t>サンカリョウ</t>
    </rPh>
    <rPh sb="4" eb="5">
      <t>ウチ</t>
    </rPh>
    <rPh sb="5" eb="6">
      <t>ヤク</t>
    </rPh>
    <phoneticPr fontId="1"/>
  </si>
  <si>
    <r>
      <rPr>
        <sz val="10"/>
        <color indexed="8"/>
        <rFont val="ＭＳ Ｐ明朝"/>
        <family val="1"/>
        <charset val="128"/>
      </rPr>
      <t>[ 1 ]</t>
    </r>
    <r>
      <rPr>
        <sz val="10"/>
        <color indexed="8"/>
        <rFont val="ＭＳ 明朝"/>
        <family val="1"/>
        <charset val="128"/>
      </rPr>
      <t xml:space="preserve"> 男子シングルス</t>
    </r>
    <rPh sb="6" eb="8">
      <t>ダンシ</t>
    </rPh>
    <phoneticPr fontId="1"/>
  </si>
  <si>
    <t>※大会が中止になった場合の参加料返金先口座をご記入ください。</t>
    <rPh sb="1" eb="3">
      <t>タイカイ</t>
    </rPh>
    <rPh sb="4" eb="6">
      <t>チュウシ</t>
    </rPh>
    <rPh sb="10" eb="12">
      <t>バアイ</t>
    </rPh>
    <rPh sb="13" eb="16">
      <t>サンカリョウ</t>
    </rPh>
    <rPh sb="16" eb="19">
      <t>ヘンキンサキ</t>
    </rPh>
    <rPh sb="19" eb="21">
      <t>コウザ</t>
    </rPh>
    <rPh sb="23" eb="25">
      <t>キニュウ</t>
    </rPh>
    <phoneticPr fontId="1"/>
  </si>
  <si>
    <t>金融機関名</t>
    <rPh sb="0" eb="5">
      <t>キンユウキカンメイ</t>
    </rPh>
    <phoneticPr fontId="1"/>
  </si>
  <si>
    <t>口座種別</t>
    <rPh sb="0" eb="4">
      <t>コウザシュベツ</t>
    </rPh>
    <phoneticPr fontId="1"/>
  </si>
  <si>
    <t>普通・当座</t>
    <rPh sb="0" eb="2">
      <t>フツウ</t>
    </rPh>
    <rPh sb="3" eb="5">
      <t>トウザ</t>
    </rPh>
    <phoneticPr fontId="1"/>
  </si>
  <si>
    <t>フリガナ</t>
    <phoneticPr fontId="1"/>
  </si>
  <si>
    <t>支店名</t>
    <rPh sb="0" eb="3">
      <t>シテンメイ</t>
    </rPh>
    <phoneticPr fontId="1"/>
  </si>
  <si>
    <t>口座番号</t>
    <rPh sb="0" eb="4">
      <t>コウザバンゴウ</t>
    </rPh>
    <phoneticPr fontId="1"/>
  </si>
  <si>
    <t>口座名義</t>
    <rPh sb="0" eb="4">
      <t>コウザメイギ</t>
    </rPh>
    <phoneticPr fontId="1"/>
  </si>
  <si>
    <t>第 ５９ 回 全 関 東 社 会 人 卓 球 選 手 権 大 会 申 込 内 訳 表</t>
    <rPh sb="0" eb="1">
      <t>ダイ</t>
    </rPh>
    <rPh sb="5" eb="6">
      <t>カイ</t>
    </rPh>
    <rPh sb="7" eb="8">
      <t>ゼン</t>
    </rPh>
    <rPh sb="9" eb="10">
      <t>カン</t>
    </rPh>
    <rPh sb="11" eb="12">
      <t>ヒガシ</t>
    </rPh>
    <rPh sb="13" eb="14">
      <t>シャ</t>
    </rPh>
    <rPh sb="15" eb="16">
      <t>カイ</t>
    </rPh>
    <rPh sb="17" eb="18">
      <t>ヒト</t>
    </rPh>
    <rPh sb="19" eb="20">
      <t>タク</t>
    </rPh>
    <rPh sb="21" eb="22">
      <t>タマ</t>
    </rPh>
    <rPh sb="23" eb="24">
      <t>セン</t>
    </rPh>
    <rPh sb="25" eb="26">
      <t>テ</t>
    </rPh>
    <rPh sb="27" eb="28">
      <t>ケン</t>
    </rPh>
    <rPh sb="29" eb="30">
      <t>ダイ</t>
    </rPh>
    <rPh sb="31" eb="32">
      <t>カイ</t>
    </rPh>
    <rPh sb="33" eb="34">
      <t>サル</t>
    </rPh>
    <rPh sb="35" eb="36">
      <t>コ</t>
    </rPh>
    <rPh sb="37" eb="38">
      <t>ナイ</t>
    </rPh>
    <rPh sb="39" eb="40">
      <t>ワケ</t>
    </rPh>
    <rPh sb="41" eb="42">
      <t>ヒョウ</t>
    </rPh>
    <phoneticPr fontId="1"/>
  </si>
  <si>
    <t>Eメール提出先：ｔｔｔｆｉｎｆｏ＠ｇｍａｉｌ．ｃｏｍ</t>
    <rPh sb="3" eb="5">
      <t>テイシュツ</t>
    </rPh>
    <rPh sb="5" eb="6">
      <t>サキ</t>
    </rPh>
    <rPh sb="6" eb="7">
      <t>サキ</t>
    </rPh>
    <phoneticPr fontId="1"/>
  </si>
  <si>
    <r>
      <rPr>
        <sz val="10"/>
        <color indexed="8"/>
        <rFont val="ＭＳ Ｐ明朝"/>
        <family val="1"/>
        <charset val="128"/>
      </rPr>
      <t>[ 2 ]</t>
    </r>
    <r>
      <rPr>
        <sz val="10"/>
        <color indexed="8"/>
        <rFont val="ＭＳ 明朝"/>
        <family val="1"/>
        <charset val="128"/>
      </rPr>
      <t xml:space="preserve"> 男子サーティ</t>
    </r>
    <rPh sb="6" eb="8">
      <t>ダンシ</t>
    </rPh>
    <phoneticPr fontId="1"/>
  </si>
  <si>
    <r>
      <rPr>
        <sz val="10"/>
        <color indexed="8"/>
        <rFont val="ＭＳ Ｐ明朝"/>
        <family val="1"/>
        <charset val="128"/>
      </rPr>
      <t>[ 3 ]</t>
    </r>
    <r>
      <rPr>
        <sz val="10"/>
        <color indexed="8"/>
        <rFont val="ＭＳ 明朝"/>
        <family val="1"/>
        <charset val="128"/>
      </rPr>
      <t xml:space="preserve"> 男子フォーティ</t>
    </r>
    <rPh sb="6" eb="8">
      <t>ダンシ</t>
    </rPh>
    <phoneticPr fontId="1"/>
  </si>
  <si>
    <r>
      <rPr>
        <sz val="10"/>
        <color indexed="8"/>
        <rFont val="ＭＳ Ｐ明朝"/>
        <family val="1"/>
        <charset val="128"/>
      </rPr>
      <t>[ 4 ]</t>
    </r>
    <r>
      <rPr>
        <sz val="10"/>
        <color indexed="8"/>
        <rFont val="ＭＳ 明朝"/>
        <family val="1"/>
        <charset val="128"/>
      </rPr>
      <t xml:space="preserve"> 男子フィフティ</t>
    </r>
    <rPh sb="6" eb="8">
      <t>ダンシ</t>
    </rPh>
    <phoneticPr fontId="1"/>
  </si>
  <si>
    <r>
      <rPr>
        <sz val="10"/>
        <color indexed="8"/>
        <rFont val="ＭＳ Ｐ明朝"/>
        <family val="1"/>
        <charset val="128"/>
      </rPr>
      <t>[ 5 ]</t>
    </r>
    <r>
      <rPr>
        <sz val="10"/>
        <color indexed="8"/>
        <rFont val="ＭＳ 明朝"/>
        <family val="1"/>
        <charset val="128"/>
      </rPr>
      <t xml:space="preserve"> 男子ローシックスティ</t>
    </r>
    <rPh sb="6" eb="8">
      <t>ダンシ</t>
    </rPh>
    <phoneticPr fontId="1"/>
  </si>
  <si>
    <r>
      <rPr>
        <sz val="10"/>
        <color indexed="8"/>
        <rFont val="ＭＳ Ｐ明朝"/>
        <family val="1"/>
        <charset val="128"/>
      </rPr>
      <t>[ 6 ]</t>
    </r>
    <r>
      <rPr>
        <sz val="10"/>
        <color indexed="8"/>
        <rFont val="ＭＳ 明朝"/>
        <family val="1"/>
        <charset val="128"/>
      </rPr>
      <t xml:space="preserve"> 男子ハイシックスティ</t>
    </r>
    <rPh sb="6" eb="8">
      <t>ダンシ</t>
    </rPh>
    <phoneticPr fontId="1"/>
  </si>
  <si>
    <r>
      <rPr>
        <sz val="10"/>
        <color indexed="8"/>
        <rFont val="ＭＳ Ｐ明朝"/>
        <family val="1"/>
        <charset val="128"/>
      </rPr>
      <t>[ 7 ]</t>
    </r>
    <r>
      <rPr>
        <sz val="10"/>
        <color indexed="8"/>
        <rFont val="ＭＳ 明朝"/>
        <family val="1"/>
        <charset val="128"/>
      </rPr>
      <t xml:space="preserve"> 男子ローセブンティ</t>
    </r>
    <rPh sb="6" eb="8">
      <t>ダンシ</t>
    </rPh>
    <phoneticPr fontId="1"/>
  </si>
  <si>
    <r>
      <rPr>
        <sz val="10"/>
        <color indexed="8"/>
        <rFont val="ＭＳ Ｐ明朝"/>
        <family val="1"/>
        <charset val="128"/>
      </rPr>
      <t>[ 8 ]</t>
    </r>
    <r>
      <rPr>
        <sz val="10"/>
        <color indexed="8"/>
        <rFont val="ＭＳ 明朝"/>
        <family val="1"/>
        <charset val="128"/>
      </rPr>
      <t xml:space="preserve"> 男子ハイセブンティ</t>
    </r>
    <rPh sb="6" eb="8">
      <t>ダンシ</t>
    </rPh>
    <phoneticPr fontId="1"/>
  </si>
  <si>
    <r>
      <rPr>
        <sz val="10"/>
        <color indexed="8"/>
        <rFont val="ＭＳ Ｐ明朝"/>
        <family val="1"/>
        <charset val="128"/>
      </rPr>
      <t>[ 9 ]</t>
    </r>
    <r>
      <rPr>
        <sz val="10"/>
        <color indexed="8"/>
        <rFont val="ＭＳ 明朝"/>
        <family val="1"/>
        <charset val="128"/>
      </rPr>
      <t xml:space="preserve"> 男子エイティ</t>
    </r>
    <rPh sb="6" eb="8">
      <t>ダンシ</t>
    </rPh>
    <phoneticPr fontId="1"/>
  </si>
  <si>
    <r>
      <rPr>
        <sz val="10"/>
        <color indexed="8"/>
        <rFont val="ＭＳ Ｐ明朝"/>
        <family val="1"/>
        <charset val="128"/>
      </rPr>
      <t>[10]</t>
    </r>
    <r>
      <rPr>
        <sz val="10"/>
        <color indexed="8"/>
        <rFont val="ＭＳ 明朝"/>
        <family val="1"/>
        <charset val="128"/>
      </rPr>
      <t xml:space="preserve"> 男子ダブルス</t>
    </r>
    <rPh sb="5" eb="7">
      <t>ダンシ</t>
    </rPh>
    <phoneticPr fontId="1"/>
  </si>
  <si>
    <r>
      <rPr>
        <sz val="10"/>
        <color indexed="8"/>
        <rFont val="ＭＳ Ｐ明朝"/>
        <family val="1"/>
        <charset val="128"/>
      </rPr>
      <t>[11]</t>
    </r>
    <r>
      <rPr>
        <sz val="10"/>
        <color indexed="8"/>
        <rFont val="ＭＳ 明朝"/>
        <family val="1"/>
        <charset val="128"/>
      </rPr>
      <t xml:space="preserve"> 40歳以上男子ダブルス</t>
    </r>
    <rPh sb="7" eb="8">
      <t>サイ</t>
    </rPh>
    <rPh sb="8" eb="10">
      <t>イジョウ</t>
    </rPh>
    <rPh sb="10" eb="12">
      <t>ダンシ</t>
    </rPh>
    <phoneticPr fontId="1"/>
  </si>
  <si>
    <r>
      <rPr>
        <sz val="10"/>
        <color indexed="8"/>
        <rFont val="ＭＳ Ｐ明朝"/>
        <family val="1"/>
        <charset val="128"/>
      </rPr>
      <t>[12]</t>
    </r>
    <r>
      <rPr>
        <sz val="10"/>
        <color indexed="8"/>
        <rFont val="ＭＳ 明朝"/>
        <family val="1"/>
        <charset val="128"/>
      </rPr>
      <t xml:space="preserve"> 女子シングルス</t>
    </r>
    <rPh sb="5" eb="7">
      <t>ジョシ</t>
    </rPh>
    <phoneticPr fontId="1"/>
  </si>
  <si>
    <r>
      <rPr>
        <sz val="10"/>
        <color indexed="8"/>
        <rFont val="ＭＳ Ｐ明朝"/>
        <family val="1"/>
        <charset val="128"/>
      </rPr>
      <t>[13]</t>
    </r>
    <r>
      <rPr>
        <sz val="10"/>
        <color indexed="8"/>
        <rFont val="ＭＳ 明朝"/>
        <family val="1"/>
        <charset val="128"/>
      </rPr>
      <t xml:space="preserve"> 女子サーティ</t>
    </r>
    <rPh sb="5" eb="7">
      <t>ジョシ</t>
    </rPh>
    <phoneticPr fontId="1"/>
  </si>
  <si>
    <r>
      <rPr>
        <sz val="10"/>
        <color indexed="8"/>
        <rFont val="ＭＳ Ｐ明朝"/>
        <family val="1"/>
        <charset val="128"/>
      </rPr>
      <t>[14]</t>
    </r>
    <r>
      <rPr>
        <sz val="10"/>
        <color indexed="8"/>
        <rFont val="ＭＳ 明朝"/>
        <family val="1"/>
        <charset val="128"/>
      </rPr>
      <t xml:space="preserve"> 女子フォーティ</t>
    </r>
    <rPh sb="5" eb="7">
      <t>ジョシ</t>
    </rPh>
    <phoneticPr fontId="1"/>
  </si>
  <si>
    <r>
      <rPr>
        <sz val="10"/>
        <color indexed="8"/>
        <rFont val="ＭＳ Ｐ明朝"/>
        <family val="1"/>
        <charset val="128"/>
      </rPr>
      <t>[15]</t>
    </r>
    <r>
      <rPr>
        <sz val="10"/>
        <color indexed="8"/>
        <rFont val="ＭＳ 明朝"/>
        <family val="1"/>
        <charset val="128"/>
      </rPr>
      <t xml:space="preserve"> 女子フィフティ</t>
    </r>
    <rPh sb="5" eb="7">
      <t>ジョシ</t>
    </rPh>
    <phoneticPr fontId="1"/>
  </si>
  <si>
    <r>
      <rPr>
        <sz val="10"/>
        <color indexed="8"/>
        <rFont val="ＭＳ Ｐ明朝"/>
        <family val="1"/>
        <charset val="128"/>
      </rPr>
      <t>[16]</t>
    </r>
    <r>
      <rPr>
        <sz val="10"/>
        <color indexed="8"/>
        <rFont val="ＭＳ 明朝"/>
        <family val="1"/>
        <charset val="128"/>
      </rPr>
      <t xml:space="preserve"> 女子ローシックスティ</t>
    </r>
    <rPh sb="5" eb="7">
      <t>ジョシ</t>
    </rPh>
    <phoneticPr fontId="1"/>
  </si>
  <si>
    <r>
      <rPr>
        <sz val="10"/>
        <color indexed="8"/>
        <rFont val="ＭＳ Ｐ明朝"/>
        <family val="1"/>
        <charset val="128"/>
      </rPr>
      <t>[17]</t>
    </r>
    <r>
      <rPr>
        <sz val="10"/>
        <color indexed="8"/>
        <rFont val="ＭＳ 明朝"/>
        <family val="1"/>
        <charset val="128"/>
      </rPr>
      <t xml:space="preserve"> 女子ハイシックスティ</t>
    </r>
    <rPh sb="5" eb="7">
      <t>ジョシ</t>
    </rPh>
    <phoneticPr fontId="1"/>
  </si>
  <si>
    <r>
      <rPr>
        <sz val="10"/>
        <color indexed="8"/>
        <rFont val="ＭＳ Ｐ明朝"/>
        <family val="1"/>
        <charset val="128"/>
      </rPr>
      <t>[18]</t>
    </r>
    <r>
      <rPr>
        <sz val="10"/>
        <color indexed="8"/>
        <rFont val="ＭＳ 明朝"/>
        <family val="1"/>
        <charset val="128"/>
      </rPr>
      <t xml:space="preserve"> 女子ローセブンティ</t>
    </r>
    <rPh sb="5" eb="7">
      <t>ジョシ</t>
    </rPh>
    <phoneticPr fontId="1"/>
  </si>
  <si>
    <r>
      <rPr>
        <sz val="10"/>
        <color indexed="8"/>
        <rFont val="ＭＳ Ｐ明朝"/>
        <family val="1"/>
        <charset val="128"/>
      </rPr>
      <t>[19]</t>
    </r>
    <r>
      <rPr>
        <sz val="10"/>
        <color indexed="8"/>
        <rFont val="ＭＳ 明朝"/>
        <family val="1"/>
        <charset val="128"/>
      </rPr>
      <t xml:space="preserve"> 女子ハイセブンティ</t>
    </r>
    <rPh sb="5" eb="7">
      <t>ジョシ</t>
    </rPh>
    <phoneticPr fontId="1"/>
  </si>
  <si>
    <r>
      <rPr>
        <sz val="10"/>
        <color indexed="8"/>
        <rFont val="ＭＳ Ｐ明朝"/>
        <family val="1"/>
        <charset val="128"/>
      </rPr>
      <t>[20]</t>
    </r>
    <r>
      <rPr>
        <sz val="10"/>
        <color indexed="8"/>
        <rFont val="ＭＳ 明朝"/>
        <family val="1"/>
        <charset val="128"/>
      </rPr>
      <t xml:space="preserve"> 女子エイティ</t>
    </r>
    <rPh sb="5" eb="7">
      <t>ジョシ</t>
    </rPh>
    <phoneticPr fontId="1"/>
  </si>
  <si>
    <r>
      <rPr>
        <sz val="10"/>
        <color indexed="8"/>
        <rFont val="ＭＳ Ｐ明朝"/>
        <family val="1"/>
        <charset val="128"/>
      </rPr>
      <t>[21]</t>
    </r>
    <r>
      <rPr>
        <sz val="10"/>
        <color indexed="8"/>
        <rFont val="ＭＳ 明朝"/>
        <family val="1"/>
        <charset val="128"/>
      </rPr>
      <t xml:space="preserve"> 女子ダブルス</t>
    </r>
    <rPh sb="5" eb="7">
      <t>ジョシ</t>
    </rPh>
    <phoneticPr fontId="1"/>
  </si>
  <si>
    <r>
      <rPr>
        <sz val="10"/>
        <color indexed="8"/>
        <rFont val="ＭＳ Ｐ明朝"/>
        <family val="1"/>
        <charset val="128"/>
      </rPr>
      <t>[22]</t>
    </r>
    <r>
      <rPr>
        <sz val="10"/>
        <color indexed="8"/>
        <rFont val="ＭＳ 明朝"/>
        <family val="1"/>
        <charset val="128"/>
      </rPr>
      <t xml:space="preserve"> 40歳以上女子ダブルス</t>
    </r>
    <rPh sb="7" eb="8">
      <t>サイ</t>
    </rPh>
    <rPh sb="8" eb="10">
      <t>イジョウ</t>
    </rPh>
    <rPh sb="10" eb="12">
      <t>ジョシ</t>
    </rPh>
    <phoneticPr fontId="1"/>
  </si>
  <si>
    <t>【 ダブルス申込書 】</t>
    <rPh sb="6" eb="7">
      <t>サル</t>
    </rPh>
    <rPh sb="7" eb="8">
      <t>コミ</t>
    </rPh>
    <rPh sb="8" eb="9">
      <t>ショ</t>
    </rPh>
    <phoneticPr fontId="1"/>
  </si>
  <si>
    <t>チーム名(カナ)</t>
  </si>
  <si>
    <t>氏　名</t>
  </si>
  <si>
    <t>氏名(カナ)</t>
  </si>
  <si>
    <t>トウタククラブ</t>
  </si>
  <si>
    <t>トウキョウ タロウ</t>
  </si>
  <si>
    <t>東京 次郎</t>
    <rPh sb="0" eb="2">
      <t>トウキョウ</t>
    </rPh>
    <rPh sb="3" eb="5">
      <t>ジロウ</t>
    </rPh>
    <phoneticPr fontId="1"/>
  </si>
  <si>
    <t>トウキョウ ジロウ</t>
    <phoneticPr fontId="1"/>
  </si>
  <si>
    <t>初段</t>
    <rPh sb="0" eb="2">
      <t>ショダン</t>
    </rPh>
    <phoneticPr fontId="1"/>
  </si>
  <si>
    <t>前年度優勝</t>
    <rPh sb="0" eb="3">
      <t>ゼンネンド</t>
    </rPh>
    <rPh sb="3" eb="5">
      <t>ユウショウ</t>
    </rPh>
    <phoneticPr fontId="1"/>
  </si>
  <si>
    <t>【シングルス】</t>
    <phoneticPr fontId="6"/>
  </si>
  <si>
    <t>小　　計</t>
    <rPh sb="0" eb="1">
      <t>ショウ</t>
    </rPh>
    <rPh sb="3" eb="4">
      <t>ケイ</t>
    </rPh>
    <phoneticPr fontId="1"/>
  </si>
  <si>
    <t>合　　計</t>
    <rPh sb="0" eb="1">
      <t>ア</t>
    </rPh>
    <rPh sb="3" eb="4">
      <t>ケイ</t>
    </rPh>
    <phoneticPr fontId="1"/>
  </si>
  <si>
    <t>【ダブルス】</t>
    <phoneticPr fontId="6"/>
  </si>
  <si>
    <t>前年度ベスト4</t>
    <rPh sb="0" eb="3">
      <t>ゼンネンド</t>
    </rPh>
    <phoneticPr fontId="6"/>
  </si>
  <si>
    <t>　裏へつづく　　</t>
    <rPh sb="1" eb="2">
      <t>ウラ</t>
    </rPh>
    <phoneticPr fontId="1"/>
  </si>
  <si>
    <t>○１０日（土）《女子種目&lt;12&gt;～&lt;22&gt;》 受 付　９：００～ / 開始式　９：３０～</t>
    <rPh sb="3" eb="4">
      <t>ニチ</t>
    </rPh>
    <rPh sb="5" eb="6">
      <t>ド</t>
    </rPh>
    <phoneticPr fontId="1"/>
  </si>
  <si>
    <t>○１１日（日）《男子種目 &lt;1&gt;～&lt;11&gt;》 受 付　９：００～ / 開始式　９：３０～</t>
    <rPh sb="3" eb="4">
      <t>ニチ</t>
    </rPh>
    <rPh sb="5" eb="6">
      <t>ニチ</t>
    </rPh>
    <phoneticPr fontId="1"/>
  </si>
  <si>
    <t>②使用球は(公財)日本卓球協会使用指定球(ニッタク３スタープレミアムクリーン)とする。</t>
    <rPh sb="1" eb="3">
      <t>シヨウ</t>
    </rPh>
    <rPh sb="3" eb="4">
      <t>キュウ</t>
    </rPh>
    <rPh sb="6" eb="7">
      <t>コウ</t>
    </rPh>
    <rPh sb="7" eb="8">
      <t>ザイ</t>
    </rPh>
    <rPh sb="9" eb="11">
      <t>ニホン</t>
    </rPh>
    <rPh sb="11" eb="13">
      <t>タッキュウ</t>
    </rPh>
    <rPh sb="13" eb="15">
      <t>キョウカイ</t>
    </rPh>
    <rPh sb="15" eb="17">
      <t>シヨウ</t>
    </rPh>
    <rPh sb="17" eb="19">
      <t>シテイ</t>
    </rPh>
    <rPh sb="19" eb="20">
      <t>キュウ</t>
    </rPh>
    <phoneticPr fontId="1"/>
  </si>
  <si>
    <t>③同一ユニフォームによる対戦を避けるため、２種類以上のユニフォームを持参すること。</t>
    <rPh sb="1" eb="3">
      <t>ドウイツ</t>
    </rPh>
    <rPh sb="12" eb="14">
      <t>タイセン</t>
    </rPh>
    <rPh sb="15" eb="16">
      <t>サ</t>
    </rPh>
    <rPh sb="22" eb="26">
      <t>シュルイイジョウ</t>
    </rPh>
    <rPh sb="34" eb="36">
      <t>ジサン</t>
    </rPh>
    <phoneticPr fontId="1"/>
  </si>
  <si>
    <t>④ダブルスのペアは同一ユニフォームを着用すること。</t>
    <rPh sb="9" eb="11">
      <t>ドウイツ</t>
    </rPh>
    <rPh sb="18" eb="20">
      <t>チャクヨウ</t>
    </rPh>
    <phoneticPr fontId="1"/>
  </si>
  <si>
    <t>⑤ゼッケンは２０２３年度(公財)日本卓球協会指定のものを着用すること。</t>
    <rPh sb="10" eb="11">
      <t>ネン</t>
    </rPh>
    <rPh sb="11" eb="12">
      <t>ド</t>
    </rPh>
    <rPh sb="13" eb="14">
      <t>コウ</t>
    </rPh>
    <rPh sb="14" eb="15">
      <t>ザイ</t>
    </rPh>
    <rPh sb="16" eb="18">
      <t>ニホン</t>
    </rPh>
    <rPh sb="18" eb="20">
      <t>タッキュウ</t>
    </rPh>
    <rPh sb="20" eb="22">
      <t>キョウカイ</t>
    </rPh>
    <rPh sb="22" eb="24">
      <t>シテイ</t>
    </rPh>
    <rPh sb="28" eb="30">
      <t>チャクヨウ</t>
    </rPh>
    <phoneticPr fontId="1"/>
  </si>
  <si>
    <t>２０２３年１１月１日(水)～１０日(金)【消印有効】</t>
    <rPh sb="4" eb="5">
      <t>ネン</t>
    </rPh>
    <rPh sb="7" eb="8">
      <t>ガツ</t>
    </rPh>
    <rPh sb="9" eb="10">
      <t>ニチ</t>
    </rPh>
    <rPh sb="11" eb="12">
      <t>スイ</t>
    </rPh>
    <rPh sb="16" eb="17">
      <t>ニチ</t>
    </rPh>
    <rPh sb="18" eb="19">
      <t>キン</t>
    </rPh>
    <rPh sb="21" eb="23">
      <t>ケシイン</t>
    </rPh>
    <rPh sb="23" eb="25">
      <t>ユウコウ</t>
    </rPh>
    <phoneticPr fontId="1"/>
  </si>
  <si>
    <t>②８０歳以上の出場者で必要な方は付き添い者を付けてください。</t>
    <rPh sb="3" eb="4">
      <t>サイ</t>
    </rPh>
    <rPh sb="4" eb="6">
      <t>イジョウ</t>
    </rPh>
    <rPh sb="7" eb="9">
      <t>シュツジョウ</t>
    </rPh>
    <rPh sb="9" eb="10">
      <t>シャ</t>
    </rPh>
    <rPh sb="11" eb="13">
      <t>ヒツヨウ</t>
    </rPh>
    <rPh sb="14" eb="15">
      <t>カタ</t>
    </rPh>
    <rPh sb="16" eb="17">
      <t>ツ</t>
    </rPh>
    <rPh sb="18" eb="19">
      <t>ソ</t>
    </rPh>
    <rPh sb="20" eb="21">
      <t>シャ</t>
    </rPh>
    <rPh sb="22" eb="23">
      <t>ツ</t>
    </rPh>
    <phoneticPr fontId="1"/>
  </si>
  <si>
    <t>２０２３年９月１５日</t>
    <rPh sb="4" eb="5">
      <t>ネン</t>
    </rPh>
    <rPh sb="6" eb="7">
      <t>ガツ</t>
    </rPh>
    <rPh sb="9" eb="1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</si>
</sst>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color theme="1"/>
      <name val="ＭＳ Ｐゴシック"/>
      <family val="3"/>
      <charset val="128"/>
      <scheme val="minor"/>
    </font>
    <font>
      <sz val="6"/>
      <name val="ＭＳ Ｐゴシック"/>
      <family val="3"/>
      <charset val="128"/>
    </font>
    <font>
      <sz val="11"/>
      <name val="ＭＳ Ｐゴシック"/>
      <family val="3"/>
      <charset val="128"/>
    </font>
    <font>
      <sz val="10"/>
      <color indexed="8"/>
      <name val="ＭＳ 明朝"/>
      <family val="1"/>
      <charset val="128"/>
    </font>
    <font>
      <sz val="6"/>
      <name val="ＭＳ Ｐゴシック"/>
      <family val="3"/>
      <charset val="128"/>
    </font>
    <font>
      <u/>
      <sz val="10"/>
      <color indexed="8"/>
      <name val="ＭＳ 明朝"/>
      <family val="1"/>
      <charset val="128"/>
    </font>
    <font>
      <sz val="6"/>
      <name val="ＭＳ Ｐゴシック"/>
      <family val="3"/>
      <charset val="128"/>
    </font>
    <font>
      <sz val="7"/>
      <name val="ＭＳ 明朝"/>
      <family val="1"/>
      <charset val="128"/>
    </font>
    <font>
      <sz val="10"/>
      <name val="ＭＳ 明朝"/>
      <family val="1"/>
      <charset val="128"/>
    </font>
    <font>
      <sz val="10"/>
      <color indexed="8"/>
      <name val="ＭＳ Ｐ明朝"/>
      <family val="1"/>
      <charset val="128"/>
    </font>
    <font>
      <sz val="11"/>
      <name val="ＭＳ 明朝"/>
      <family val="1"/>
      <charset val="128"/>
    </font>
    <font>
      <sz val="10"/>
      <color theme="1"/>
      <name val="ＭＳ Ｐゴシック"/>
      <family val="3"/>
      <charset val="128"/>
      <scheme val="minor"/>
    </font>
    <font>
      <sz val="10"/>
      <color theme="1"/>
      <name val="ＭＳ 明朝"/>
      <family val="1"/>
      <charset val="128"/>
    </font>
    <font>
      <sz val="12"/>
      <color theme="1"/>
      <name val="ＭＳ ゴシック"/>
      <family val="3"/>
      <charset val="128"/>
    </font>
    <font>
      <sz val="10"/>
      <color theme="1"/>
      <name val="ＭＳ ゴシック"/>
      <family val="3"/>
      <charset val="128"/>
    </font>
    <font>
      <sz val="10"/>
      <color theme="1"/>
      <name val="メイリオ"/>
      <family val="3"/>
      <charset val="128"/>
    </font>
    <font>
      <sz val="10"/>
      <color theme="1"/>
      <name val="Meiryo UI"/>
      <family val="3"/>
      <charset val="128"/>
    </font>
    <font>
      <b/>
      <sz val="12"/>
      <color theme="1"/>
      <name val="Meiryo UI"/>
      <family val="3"/>
      <charset val="128"/>
    </font>
    <font>
      <sz val="4"/>
      <color theme="1"/>
      <name val="ＭＳ ゴシック"/>
      <family val="3"/>
      <charset val="128"/>
    </font>
    <font>
      <b/>
      <sz val="10"/>
      <color theme="1"/>
      <name val="メイリオ"/>
      <family val="3"/>
      <charset val="128"/>
    </font>
    <font>
      <b/>
      <sz val="8"/>
      <color theme="1"/>
      <name val="メイリオ"/>
      <family val="3"/>
      <charset val="128"/>
    </font>
    <font>
      <sz val="11"/>
      <color theme="1"/>
      <name val="メイリオ"/>
      <family val="3"/>
      <charset val="128"/>
    </font>
    <font>
      <sz val="5"/>
      <color theme="1"/>
      <name val="ＭＳ ゴシック"/>
      <family val="3"/>
      <charset val="128"/>
    </font>
    <font>
      <sz val="12"/>
      <color theme="1"/>
      <name val="メイリオ"/>
      <family val="3"/>
      <charset val="128"/>
    </font>
    <font>
      <sz val="18"/>
      <color theme="1"/>
      <name val="メイリオ"/>
      <family val="3"/>
      <charset val="128"/>
    </font>
    <font>
      <sz val="11"/>
      <color theme="1"/>
      <name val="ＭＳ 明朝"/>
      <family val="1"/>
      <charset val="128"/>
    </font>
    <font>
      <sz val="11"/>
      <color theme="1"/>
      <name val="Meiryo UI"/>
      <family val="3"/>
      <charset val="128"/>
    </font>
    <font>
      <b/>
      <sz val="11"/>
      <color theme="1"/>
      <name val="メイリオ"/>
      <family val="3"/>
      <charset val="128"/>
    </font>
    <font>
      <b/>
      <sz val="12"/>
      <color theme="1"/>
      <name val="メイリオ"/>
      <family val="3"/>
      <charset val="128"/>
    </font>
    <font>
      <b/>
      <sz val="14"/>
      <color theme="1"/>
      <name val="Meiryo UI"/>
      <family val="3"/>
      <charset val="128"/>
    </font>
    <font>
      <sz val="12"/>
      <color theme="1"/>
      <name val="ＭＳ 明朝"/>
      <family val="1"/>
      <charset val="128"/>
    </font>
    <font>
      <b/>
      <sz val="14"/>
      <color theme="1"/>
      <name val="メイリオ"/>
      <family val="3"/>
      <charset val="128"/>
    </font>
    <font>
      <sz val="16"/>
      <color theme="1"/>
      <name val="メイリオ"/>
      <family val="3"/>
      <charset val="128"/>
    </font>
  </fonts>
  <fills count="8">
    <fill>
      <patternFill patternType="none"/>
    </fill>
    <fill>
      <patternFill patternType="gray125"/>
    </fill>
    <fill>
      <patternFill patternType="solid">
        <fgColor theme="0"/>
        <bgColor indexed="64"/>
      </patternFill>
    </fill>
    <fill>
      <patternFill patternType="solid">
        <fgColor rgb="FFDCB9FF"/>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CFFCC"/>
        <bgColor indexed="64"/>
      </patternFill>
    </fill>
  </fills>
  <borders count="4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top/>
      <bottom style="dotted">
        <color indexed="64"/>
      </bottom>
      <diagonal/>
    </border>
    <border>
      <left/>
      <right style="thin">
        <color indexed="64"/>
      </right>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2" fillId="0" borderId="0">
      <alignment vertical="center"/>
    </xf>
    <xf numFmtId="0" fontId="11" fillId="0" borderId="0">
      <alignment vertical="center"/>
    </xf>
  </cellStyleXfs>
  <cellXfs count="275">
    <xf numFmtId="0" fontId="0" fillId="0" borderId="0" xfId="0">
      <alignment vertical="center"/>
    </xf>
    <xf numFmtId="49" fontId="12" fillId="2" borderId="0" xfId="0" applyNumberFormat="1" applyFont="1" applyFill="1">
      <alignment vertical="center"/>
    </xf>
    <xf numFmtId="0" fontId="12" fillId="2" borderId="0" xfId="0" applyFont="1" applyFill="1">
      <alignment vertical="center"/>
    </xf>
    <xf numFmtId="49" fontId="13" fillId="2" borderId="0" xfId="0" applyNumberFormat="1" applyFont="1" applyFill="1" applyAlignment="1">
      <alignment vertical="center" wrapText="1" justifyLastLine="1"/>
    </xf>
    <xf numFmtId="0" fontId="12" fillId="2" borderId="0" xfId="0" applyFont="1" applyFill="1" applyAlignment="1">
      <alignment vertical="center"/>
    </xf>
    <xf numFmtId="0" fontId="12" fillId="2" borderId="0" xfId="0" applyFont="1" applyFill="1" applyBorder="1">
      <alignment vertical="center"/>
    </xf>
    <xf numFmtId="0" fontId="12" fillId="2" borderId="1"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2" xfId="0" applyFont="1" applyFill="1" applyBorder="1">
      <alignment vertical="center"/>
    </xf>
    <xf numFmtId="0" fontId="12" fillId="2" borderId="2" xfId="0" applyFont="1" applyFill="1" applyBorder="1" applyAlignment="1">
      <alignment horizontal="left" vertical="center"/>
    </xf>
    <xf numFmtId="0" fontId="12" fillId="2" borderId="3" xfId="0" applyFont="1" applyFill="1" applyBorder="1">
      <alignment vertical="center"/>
    </xf>
    <xf numFmtId="0" fontId="12" fillId="2" borderId="0" xfId="0" applyFont="1" applyFill="1" applyBorder="1" applyAlignment="1">
      <alignment vertical="center" wrapText="1"/>
    </xf>
    <xf numFmtId="0" fontId="12" fillId="2" borderId="4" xfId="0" applyFont="1" applyFill="1" applyBorder="1">
      <alignment vertical="center"/>
    </xf>
    <xf numFmtId="0" fontId="12" fillId="2" borderId="5" xfId="0" applyFont="1" applyFill="1" applyBorder="1">
      <alignment vertical="center"/>
    </xf>
    <xf numFmtId="0" fontId="12" fillId="2" borderId="5" xfId="0" applyFont="1" applyFill="1" applyBorder="1" applyAlignment="1">
      <alignment horizontal="left" vertical="center"/>
    </xf>
    <xf numFmtId="0" fontId="12" fillId="2" borderId="6" xfId="0" applyFont="1" applyFill="1" applyBorder="1">
      <alignment vertical="center"/>
    </xf>
    <xf numFmtId="0" fontId="14" fillId="2" borderId="0" xfId="0" applyFont="1" applyFill="1" applyBorder="1" applyAlignment="1">
      <alignment horizontal="left" vertical="center"/>
    </xf>
    <xf numFmtId="0" fontId="12" fillId="2" borderId="0" xfId="0" applyFont="1" applyFill="1" applyAlignment="1">
      <alignment horizontal="right" vertical="center"/>
    </xf>
    <xf numFmtId="0" fontId="15" fillId="2" borderId="0" xfId="0" applyFont="1" applyFill="1" applyAlignment="1">
      <alignment horizontal="left" vertical="center"/>
    </xf>
    <xf numFmtId="0" fontId="16" fillId="2" borderId="0" xfId="0" applyFont="1" applyFill="1" applyBorder="1" applyAlignment="1">
      <alignment horizontal="left" vertical="center"/>
    </xf>
    <xf numFmtId="0" fontId="16" fillId="2" borderId="0" xfId="0" applyFont="1" applyFill="1" applyBorder="1">
      <alignment vertical="center"/>
    </xf>
    <xf numFmtId="0" fontId="16" fillId="2" borderId="7" xfId="0" applyFont="1" applyFill="1" applyBorder="1">
      <alignment vertical="center"/>
    </xf>
    <xf numFmtId="49" fontId="16" fillId="2" borderId="0" xfId="0" quotePrefix="1" applyNumberFormat="1" applyFont="1" applyFill="1" applyBorder="1" applyAlignment="1">
      <alignment vertical="center"/>
    </xf>
    <xf numFmtId="0" fontId="12" fillId="2" borderId="0" xfId="0" applyFont="1" applyFill="1" applyAlignment="1">
      <alignment horizontal="distributed" vertical="center"/>
    </xf>
    <xf numFmtId="49" fontId="12" fillId="2" borderId="0" xfId="0" applyNumberFormat="1" applyFont="1" applyFill="1" applyAlignment="1">
      <alignment horizontal="right" vertical="center"/>
    </xf>
    <xf numFmtId="0" fontId="12" fillId="2" borderId="0" xfId="0" applyFont="1" applyFill="1" applyAlignment="1">
      <alignment horizontal="left" vertical="center"/>
    </xf>
    <xf numFmtId="0" fontId="12" fillId="2" borderId="0" xfId="0" applyFont="1" applyFill="1" applyAlignment="1">
      <alignment horizontal="distributed" vertical="top"/>
    </xf>
    <xf numFmtId="0" fontId="12" fillId="2" borderId="0" xfId="0" applyFont="1" applyFill="1" applyBorder="1" applyAlignment="1">
      <alignment horizontal="distributed" vertical="center"/>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Alignment="1">
      <alignment horizontal="center" vertical="center"/>
    </xf>
    <xf numFmtId="0" fontId="18" fillId="2" borderId="0" xfId="1" applyFont="1" applyFill="1">
      <alignment vertical="center"/>
    </xf>
    <xf numFmtId="0" fontId="19" fillId="2" borderId="0" xfId="1" applyFont="1" applyFill="1" applyAlignment="1">
      <alignment horizontal="center" vertical="center"/>
    </xf>
    <xf numFmtId="0" fontId="19" fillId="2" borderId="0" xfId="1" applyFont="1" applyFill="1" applyAlignment="1">
      <alignment horizontal="center" vertical="center" shrinkToFit="1"/>
    </xf>
    <xf numFmtId="0" fontId="14" fillId="2" borderId="0" xfId="1" applyFont="1" applyFill="1" applyAlignment="1">
      <alignment horizontal="center" vertical="center"/>
    </xf>
    <xf numFmtId="0" fontId="20" fillId="2" borderId="0" xfId="1" applyFont="1" applyFill="1" applyAlignment="1">
      <alignment horizontal="right" vertical="center"/>
    </xf>
    <xf numFmtId="0" fontId="20" fillId="2" borderId="0" xfId="1" applyFont="1" applyFill="1">
      <alignment vertical="center"/>
    </xf>
    <xf numFmtId="0" fontId="14" fillId="2" borderId="0" xfId="1" applyFont="1" applyFill="1">
      <alignment vertical="center"/>
    </xf>
    <xf numFmtId="0" fontId="21" fillId="2" borderId="0" xfId="1" applyFont="1" applyFill="1">
      <alignment vertical="center"/>
    </xf>
    <xf numFmtId="0" fontId="22" fillId="2" borderId="0" xfId="1" applyFont="1" applyFill="1" applyAlignment="1">
      <alignment horizontal="center"/>
    </xf>
    <xf numFmtId="0" fontId="21" fillId="2" borderId="0" xfId="1" applyFont="1" applyFill="1" applyAlignment="1">
      <alignment horizontal="center" vertical="center"/>
    </xf>
    <xf numFmtId="0" fontId="23" fillId="2" borderId="9" xfId="1" applyFont="1" applyFill="1" applyBorder="1" applyAlignment="1">
      <alignment horizontal="center"/>
    </xf>
    <xf numFmtId="0" fontId="24" fillId="2" borderId="9" xfId="1" applyFont="1" applyFill="1" applyBorder="1" applyAlignment="1" applyProtection="1">
      <alignment horizontal="center"/>
      <protection locked="0"/>
    </xf>
    <xf numFmtId="0" fontId="7" fillId="2" borderId="0" xfId="0" applyFont="1" applyFill="1" applyAlignment="1">
      <alignment horizontal="center" vertical="center"/>
    </xf>
    <xf numFmtId="0" fontId="8" fillId="3" borderId="10" xfId="0" applyFont="1" applyFill="1" applyBorder="1" applyAlignment="1">
      <alignment horizontal="center" vertical="center" wrapText="1"/>
    </xf>
    <xf numFmtId="0" fontId="8" fillId="3" borderId="10" xfId="0" applyFont="1" applyFill="1" applyBorder="1" applyAlignment="1">
      <alignment horizontal="center" vertical="center" shrinkToFit="1"/>
    </xf>
    <xf numFmtId="0" fontId="8" fillId="3" borderId="10" xfId="0" applyFont="1" applyFill="1" applyBorder="1" applyAlignment="1">
      <alignment horizontal="center" vertical="center"/>
    </xf>
    <xf numFmtId="14" fontId="8" fillId="2" borderId="0" xfId="0" applyNumberFormat="1" applyFont="1" applyFill="1">
      <alignment vertical="center"/>
    </xf>
    <xf numFmtId="0" fontId="8" fillId="2" borderId="0" xfId="0" applyFont="1" applyFill="1">
      <alignment vertical="center"/>
    </xf>
    <xf numFmtId="0" fontId="7" fillId="2" borderId="0" xfId="0" applyFont="1" applyFill="1" applyAlignment="1">
      <alignment horizontal="center" vertical="center" wrapText="1"/>
    </xf>
    <xf numFmtId="0" fontId="8" fillId="4" borderId="10"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shrinkToFit="1"/>
      <protection locked="0"/>
    </xf>
    <xf numFmtId="14" fontId="8" fillId="4" borderId="10" xfId="0" applyNumberFormat="1" applyFont="1" applyFill="1" applyBorder="1" applyAlignment="1" applyProtection="1">
      <alignment horizontal="center" vertical="center"/>
      <protection locked="0"/>
    </xf>
    <xf numFmtId="0" fontId="8" fillId="2" borderId="0" xfId="0" applyFont="1" applyFill="1" applyProtection="1">
      <alignment vertical="center"/>
      <protection locked="0"/>
    </xf>
    <xf numFmtId="0" fontId="8" fillId="2" borderId="10"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shrinkToFit="1"/>
      <protection locked="0"/>
    </xf>
    <xf numFmtId="14" fontId="8" fillId="2" borderId="10" xfId="0" applyNumberFormat="1" applyFont="1" applyFill="1" applyBorder="1" applyAlignment="1" applyProtection="1">
      <alignment horizontal="center" vertical="center"/>
      <protection locked="0"/>
    </xf>
    <xf numFmtId="0" fontId="8" fillId="2" borderId="10"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shrinkToFit="1"/>
      <protection locked="0"/>
    </xf>
    <xf numFmtId="0" fontId="16" fillId="2" borderId="0" xfId="2" applyFont="1" applyFill="1">
      <alignment vertical="center"/>
    </xf>
    <xf numFmtId="0" fontId="12" fillId="5" borderId="11" xfId="2" applyFont="1" applyFill="1" applyBorder="1" applyAlignment="1">
      <alignment horizontal="center" vertical="center"/>
    </xf>
    <xf numFmtId="0" fontId="12" fillId="5" borderId="12" xfId="2" applyFont="1" applyFill="1" applyBorder="1" applyAlignment="1">
      <alignment horizontal="center" vertical="center"/>
    </xf>
    <xf numFmtId="0" fontId="12" fillId="2" borderId="0" xfId="2" applyFont="1" applyFill="1">
      <alignment vertical="center"/>
    </xf>
    <xf numFmtId="0" fontId="12" fillId="2" borderId="0" xfId="2" applyFont="1" applyFill="1" applyAlignment="1">
      <alignment horizontal="left" vertical="center"/>
    </xf>
    <xf numFmtId="3" fontId="12" fillId="6" borderId="13" xfId="2" applyNumberFormat="1" applyFont="1" applyFill="1" applyBorder="1" applyAlignment="1">
      <alignment horizontal="right" vertical="center"/>
    </xf>
    <xf numFmtId="3" fontId="12" fillId="6" borderId="14" xfId="2" applyNumberFormat="1" applyFont="1" applyFill="1" applyBorder="1" applyAlignment="1">
      <alignment horizontal="right" vertical="center"/>
    </xf>
    <xf numFmtId="3" fontId="12" fillId="6" borderId="15" xfId="2" applyNumberFormat="1" applyFont="1" applyFill="1" applyBorder="1" applyAlignment="1">
      <alignment horizontal="right" vertical="center"/>
    </xf>
    <xf numFmtId="3" fontId="25" fillId="6" borderId="13" xfId="2" applyNumberFormat="1" applyFont="1" applyFill="1" applyBorder="1" applyAlignment="1">
      <alignment horizontal="right" vertical="center" indent="1"/>
    </xf>
    <xf numFmtId="3" fontId="25" fillId="6" borderId="14" xfId="2" applyNumberFormat="1" applyFont="1" applyFill="1" applyBorder="1" applyAlignment="1">
      <alignment horizontal="right" vertical="center" indent="1"/>
    </xf>
    <xf numFmtId="3" fontId="12" fillId="6" borderId="16" xfId="2" applyNumberFormat="1" applyFont="1" applyFill="1" applyBorder="1" applyAlignment="1">
      <alignment horizontal="right" vertical="center"/>
    </xf>
    <xf numFmtId="3" fontId="12" fillId="6" borderId="17" xfId="2" applyNumberFormat="1" applyFont="1" applyFill="1" applyBorder="1" applyAlignment="1">
      <alignment horizontal="right" vertical="center"/>
    </xf>
    <xf numFmtId="0" fontId="16" fillId="2" borderId="0" xfId="2" applyFont="1" applyFill="1" applyAlignment="1"/>
    <xf numFmtId="3" fontId="26" fillId="2" borderId="0" xfId="2" applyNumberFormat="1" applyFont="1" applyFill="1" applyAlignment="1">
      <alignment horizontal="center" vertical="center"/>
    </xf>
    <xf numFmtId="0" fontId="16" fillId="2" borderId="0" xfId="2" applyFont="1" applyFill="1" applyAlignment="1">
      <alignment horizontal="center" vertical="center"/>
    </xf>
    <xf numFmtId="0" fontId="8" fillId="2" borderId="0" xfId="2" applyFont="1" applyFill="1">
      <alignment vertical="center"/>
    </xf>
    <xf numFmtId="0" fontId="16" fillId="2" borderId="0" xfId="2" applyFont="1" applyFill="1" applyAlignment="1">
      <alignment horizontal="left" vertical="center"/>
    </xf>
    <xf numFmtId="0" fontId="8" fillId="7" borderId="10" xfId="0" applyFont="1" applyFill="1" applyBorder="1" applyAlignment="1">
      <alignment horizontal="center" vertical="center" wrapText="1"/>
    </xf>
    <xf numFmtId="0" fontId="8" fillId="7" borderId="10" xfId="0" applyFont="1" applyFill="1" applyBorder="1" applyAlignment="1">
      <alignment horizontal="center" vertical="center" shrinkToFit="1"/>
    </xf>
    <xf numFmtId="0" fontId="8" fillId="7" borderId="10" xfId="0" applyFont="1" applyFill="1" applyBorder="1" applyAlignment="1">
      <alignment horizontal="center" vertical="center"/>
    </xf>
    <xf numFmtId="0" fontId="8" fillId="4" borderId="18" xfId="0" applyFont="1" applyFill="1" applyBorder="1" applyAlignment="1" applyProtection="1">
      <alignment horizontal="center" vertical="center" shrinkToFit="1"/>
      <protection locked="0"/>
    </xf>
    <xf numFmtId="0" fontId="8" fillId="4" borderId="18" xfId="0" applyFont="1" applyFill="1" applyBorder="1" applyAlignment="1" applyProtection="1">
      <alignment horizontal="center" vertical="center"/>
      <protection locked="0"/>
    </xf>
    <xf numFmtId="14" fontId="8" fillId="4" borderId="18" xfId="0" applyNumberFormat="1"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shrinkToFit="1"/>
      <protection locked="0"/>
    </xf>
    <xf numFmtId="0" fontId="8" fillId="4" borderId="19" xfId="0" applyFont="1" applyFill="1" applyBorder="1" applyAlignment="1" applyProtection="1">
      <alignment horizontal="center" vertical="center"/>
      <protection locked="0"/>
    </xf>
    <xf numFmtId="14" fontId="8" fillId="4" borderId="19" xfId="0" applyNumberFormat="1"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protection locked="0"/>
    </xf>
    <xf numFmtId="14" fontId="8" fillId="2" borderId="18" xfId="0" applyNumberFormat="1" applyFont="1" applyFill="1" applyBorder="1" applyAlignment="1" applyProtection="1">
      <alignment horizontal="center" vertical="center"/>
      <protection locked="0"/>
    </xf>
    <xf numFmtId="0" fontId="8" fillId="2" borderId="18" xfId="0" applyFont="1" applyFill="1" applyBorder="1" applyAlignment="1">
      <alignment horizontal="center" vertical="center"/>
    </xf>
    <xf numFmtId="0" fontId="8" fillId="2" borderId="19"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protection locked="0"/>
    </xf>
    <xf numFmtId="14" fontId="8" fillId="2" borderId="19" xfId="0" applyNumberFormat="1" applyFont="1" applyFill="1" applyBorder="1" applyAlignment="1" applyProtection="1">
      <alignment horizontal="center" vertical="center"/>
      <protection locked="0"/>
    </xf>
    <xf numFmtId="0" fontId="8" fillId="2" borderId="19" xfId="0" applyFont="1" applyFill="1" applyBorder="1" applyAlignment="1">
      <alignment horizontal="center" vertical="center"/>
    </xf>
    <xf numFmtId="3" fontId="25" fillId="6" borderId="17" xfId="2" applyNumberFormat="1" applyFont="1" applyFill="1" applyBorder="1" applyAlignment="1">
      <alignment horizontal="right" vertical="center" indent="1"/>
    </xf>
    <xf numFmtId="3" fontId="25" fillId="6" borderId="16" xfId="2" applyNumberFormat="1" applyFont="1" applyFill="1" applyBorder="1" applyAlignment="1">
      <alignment horizontal="right" vertical="center" indent="1"/>
    </xf>
    <xf numFmtId="3" fontId="27" fillId="6" borderId="17" xfId="2" applyNumberFormat="1" applyFont="1" applyFill="1" applyBorder="1" applyAlignment="1">
      <alignment horizontal="right" vertical="center" indent="1"/>
    </xf>
    <xf numFmtId="3" fontId="27" fillId="6" borderId="16" xfId="2" applyNumberFormat="1" applyFont="1" applyFill="1" applyBorder="1" applyAlignment="1">
      <alignment horizontal="right" vertical="center" indent="1"/>
    </xf>
    <xf numFmtId="0" fontId="25" fillId="2" borderId="0" xfId="0" applyFont="1" applyFill="1">
      <alignment vertical="center"/>
    </xf>
    <xf numFmtId="0" fontId="25" fillId="2" borderId="0" xfId="0" applyFont="1" applyFill="1" applyAlignment="1">
      <alignment vertical="center"/>
    </xf>
    <xf numFmtId="49" fontId="12" fillId="2" borderId="0" xfId="0" applyNumberFormat="1" applyFont="1" applyFill="1" applyAlignment="1">
      <alignment horizontal="right" vertical="center"/>
    </xf>
    <xf numFmtId="0" fontId="12" fillId="2" borderId="0" xfId="0" applyFont="1" applyFill="1" applyAlignment="1">
      <alignment horizontal="distributed" vertical="center"/>
    </xf>
    <xf numFmtId="49" fontId="12" fillId="0" borderId="0" xfId="0" applyNumberFormat="1" applyFont="1" applyFill="1" applyAlignment="1">
      <alignment horizontal="distributed" vertical="center"/>
    </xf>
    <xf numFmtId="0" fontId="12" fillId="2" borderId="0" xfId="0" applyFont="1" applyFill="1" applyAlignment="1">
      <alignment horizontal="left" vertical="center"/>
    </xf>
    <xf numFmtId="0" fontId="16" fillId="2" borderId="0"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2" fillId="2" borderId="0" xfId="0" applyFont="1" applyFill="1" applyAlignment="1">
      <alignment horizontal="center" vertical="center"/>
    </xf>
    <xf numFmtId="0" fontId="12" fillId="2" borderId="0" xfId="0" applyFont="1" applyFill="1" applyAlignment="1">
      <alignment horizontal="distributed" vertical="top"/>
    </xf>
    <xf numFmtId="0" fontId="17" fillId="2" borderId="0" xfId="0" applyFont="1" applyFill="1" applyAlignment="1">
      <alignment horizontal="center" vertical="center"/>
    </xf>
    <xf numFmtId="0" fontId="12" fillId="2" borderId="0" xfId="0" applyFont="1" applyFill="1" applyAlignment="1">
      <alignment horizontal="center" vertical="center" shrinkToFit="1"/>
    </xf>
    <xf numFmtId="49" fontId="12" fillId="2" borderId="0" xfId="0" applyNumberFormat="1" applyFont="1" applyFill="1" applyBorder="1" applyAlignment="1">
      <alignment horizontal="right" vertical="center"/>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2" fillId="2" borderId="0" xfId="0" applyFont="1" applyFill="1" applyAlignment="1">
      <alignment horizontal="distributed" vertical="center" shrinkToFit="1"/>
    </xf>
    <xf numFmtId="0" fontId="12" fillId="2" borderId="0" xfId="0" applyFont="1" applyFill="1" applyBorder="1" applyAlignment="1">
      <alignment horizontal="distributed" vertical="center"/>
    </xf>
    <xf numFmtId="0" fontId="28" fillId="2" borderId="0" xfId="0" applyFont="1" applyFill="1" applyBorder="1" applyAlignment="1">
      <alignment horizontal="distributed" vertical="center"/>
    </xf>
    <xf numFmtId="49" fontId="12" fillId="2" borderId="0" xfId="0" applyNumberFormat="1" applyFont="1" applyFill="1" applyAlignment="1">
      <alignment horizontal="distributed" vertical="center"/>
    </xf>
    <xf numFmtId="49" fontId="29" fillId="2" borderId="0" xfId="0" applyNumberFormat="1" applyFont="1" applyFill="1" applyAlignment="1">
      <alignment horizontal="distributed" vertical="center" wrapText="1"/>
    </xf>
    <xf numFmtId="3" fontId="27" fillId="6" borderId="30" xfId="2" applyNumberFormat="1" applyFont="1" applyFill="1" applyBorder="1" applyAlignment="1">
      <alignment horizontal="right" vertical="center"/>
    </xf>
    <xf numFmtId="3" fontId="27" fillId="6" borderId="9" xfId="2" applyNumberFormat="1" applyFont="1" applyFill="1" applyBorder="1" applyAlignment="1">
      <alignment horizontal="right" vertical="center"/>
    </xf>
    <xf numFmtId="3" fontId="19" fillId="6" borderId="30" xfId="2" applyNumberFormat="1" applyFont="1" applyFill="1" applyBorder="1" applyAlignment="1">
      <alignment horizontal="center" vertical="center"/>
    </xf>
    <xf numFmtId="3" fontId="19" fillId="6" borderId="9" xfId="2" applyNumberFormat="1" applyFont="1" applyFill="1" applyBorder="1" applyAlignment="1">
      <alignment horizontal="center" vertical="center"/>
    </xf>
    <xf numFmtId="0" fontId="28" fillId="2" borderId="0" xfId="2" applyFont="1" applyFill="1" applyAlignment="1">
      <alignment horizontal="center" vertical="center" shrinkToFit="1"/>
    </xf>
    <xf numFmtId="0" fontId="12" fillId="6" borderId="10" xfId="2" applyFont="1" applyFill="1" applyBorder="1" applyAlignment="1">
      <alignment horizontal="center" vertical="center"/>
    </xf>
    <xf numFmtId="0" fontId="12" fillId="6" borderId="45" xfId="2" applyFont="1" applyFill="1" applyBorder="1" applyAlignment="1">
      <alignment horizontal="center" vertical="center"/>
    </xf>
    <xf numFmtId="0" fontId="30" fillId="5" borderId="29" xfId="2" applyFont="1" applyFill="1" applyBorder="1" applyAlignment="1">
      <alignment horizontal="center" vertical="center"/>
    </xf>
    <xf numFmtId="0" fontId="30" fillId="5" borderId="30" xfId="2" applyFont="1" applyFill="1" applyBorder="1" applyAlignment="1">
      <alignment horizontal="center" vertical="center"/>
    </xf>
    <xf numFmtId="0" fontId="30" fillId="5" borderId="17" xfId="2" applyFont="1" applyFill="1" applyBorder="1" applyAlignment="1">
      <alignment horizontal="center" vertical="center"/>
    </xf>
    <xf numFmtId="0" fontId="30" fillId="5" borderId="20" xfId="2" applyFont="1" applyFill="1" applyBorder="1" applyAlignment="1">
      <alignment horizontal="center" vertical="center"/>
    </xf>
    <xf numFmtId="0" fontId="30" fillId="5" borderId="0" xfId="2" applyFont="1" applyFill="1" applyAlignment="1">
      <alignment horizontal="center" vertical="center"/>
    </xf>
    <xf numFmtId="0" fontId="30" fillId="5" borderId="13" xfId="2" applyFont="1" applyFill="1" applyBorder="1" applyAlignment="1">
      <alignment horizontal="center" vertical="center"/>
    </xf>
    <xf numFmtId="0" fontId="30" fillId="5" borderId="32" xfId="2" applyFont="1" applyFill="1" applyBorder="1" applyAlignment="1">
      <alignment horizontal="center" vertical="center"/>
    </xf>
    <xf numFmtId="0" fontId="30" fillId="5" borderId="9" xfId="2" applyFont="1" applyFill="1" applyBorder="1" applyAlignment="1">
      <alignment horizontal="center" vertical="center"/>
    </xf>
    <xf numFmtId="0" fontId="30" fillId="5" borderId="16" xfId="2" applyFont="1" applyFill="1" applyBorder="1" applyAlignment="1">
      <alignment horizontal="center" vertical="center"/>
    </xf>
    <xf numFmtId="0" fontId="30" fillId="5" borderId="29" xfId="2" applyFont="1" applyFill="1" applyBorder="1" applyAlignment="1" applyProtection="1">
      <alignment horizontal="center" vertical="center"/>
      <protection locked="0"/>
    </xf>
    <xf numFmtId="0" fontId="30" fillId="5" borderId="30" xfId="2" applyFont="1" applyFill="1" applyBorder="1" applyAlignment="1" applyProtection="1">
      <alignment horizontal="center" vertical="center"/>
      <protection locked="0"/>
    </xf>
    <xf numFmtId="0" fontId="30" fillId="5" borderId="17" xfId="2" applyFont="1" applyFill="1" applyBorder="1" applyAlignment="1" applyProtection="1">
      <alignment horizontal="center" vertical="center"/>
      <protection locked="0"/>
    </xf>
    <xf numFmtId="0" fontId="30" fillId="5" borderId="20" xfId="2" applyFont="1" applyFill="1" applyBorder="1" applyAlignment="1" applyProtection="1">
      <alignment horizontal="center" vertical="center"/>
      <protection locked="0"/>
    </xf>
    <xf numFmtId="0" fontId="30" fillId="5" borderId="0" xfId="2" applyFont="1" applyFill="1" applyAlignment="1" applyProtection="1">
      <alignment horizontal="center" vertical="center"/>
      <protection locked="0"/>
    </xf>
    <xf numFmtId="0" fontId="30" fillId="5" borderId="13" xfId="2" applyFont="1" applyFill="1" applyBorder="1" applyAlignment="1" applyProtection="1">
      <alignment horizontal="center" vertical="center"/>
      <protection locked="0"/>
    </xf>
    <xf numFmtId="0" fontId="30" fillId="5" borderId="32" xfId="2" applyFont="1" applyFill="1" applyBorder="1" applyAlignment="1" applyProtection="1">
      <alignment horizontal="center" vertical="center"/>
      <protection locked="0"/>
    </xf>
    <xf numFmtId="0" fontId="30" fillId="5" borderId="9" xfId="2" applyFont="1" applyFill="1" applyBorder="1" applyAlignment="1" applyProtection="1">
      <alignment horizontal="center" vertical="center"/>
      <protection locked="0"/>
    </xf>
    <xf numFmtId="0" fontId="30" fillId="5" borderId="16" xfId="2" applyFont="1" applyFill="1" applyBorder="1" applyAlignment="1" applyProtection="1">
      <alignment horizontal="center" vertical="center"/>
      <protection locked="0"/>
    </xf>
    <xf numFmtId="0" fontId="12" fillId="6" borderId="29" xfId="2" applyFont="1" applyFill="1" applyBorder="1" applyAlignment="1">
      <alignment horizontal="center" vertical="center" wrapText="1"/>
    </xf>
    <xf numFmtId="0" fontId="12" fillId="6" borderId="30" xfId="2" applyFont="1" applyFill="1" applyBorder="1" applyAlignment="1">
      <alignment horizontal="center" vertical="center"/>
    </xf>
    <xf numFmtId="0" fontId="12" fillId="6" borderId="17" xfId="2" applyFont="1" applyFill="1" applyBorder="1" applyAlignment="1">
      <alignment horizontal="center" vertical="center"/>
    </xf>
    <xf numFmtId="0" fontId="12" fillId="6" borderId="20" xfId="2" applyFont="1" applyFill="1" applyBorder="1" applyAlignment="1">
      <alignment horizontal="center" vertical="center"/>
    </xf>
    <xf numFmtId="0" fontId="12" fillId="6" borderId="0" xfId="2" applyFont="1" applyFill="1" applyAlignment="1">
      <alignment horizontal="center" vertical="center"/>
    </xf>
    <xf numFmtId="0" fontId="12" fillId="6" borderId="13" xfId="2" applyFont="1" applyFill="1" applyBorder="1" applyAlignment="1">
      <alignment horizontal="center" vertical="center"/>
    </xf>
    <xf numFmtId="0" fontId="12" fillId="6" borderId="32" xfId="2" applyFont="1" applyFill="1" applyBorder="1" applyAlignment="1">
      <alignment horizontal="center" vertical="center"/>
    </xf>
    <xf numFmtId="0" fontId="12" fillId="6" borderId="9" xfId="2" applyFont="1" applyFill="1" applyBorder="1" applyAlignment="1">
      <alignment horizontal="center" vertical="center"/>
    </xf>
    <xf numFmtId="0" fontId="12" fillId="6" borderId="16" xfId="2" applyFont="1" applyFill="1" applyBorder="1" applyAlignment="1">
      <alignment horizontal="center" vertical="center"/>
    </xf>
    <xf numFmtId="0" fontId="12" fillId="5" borderId="30" xfId="2" applyFont="1" applyFill="1" applyBorder="1" applyAlignment="1">
      <alignment horizontal="center" vertical="center"/>
    </xf>
    <xf numFmtId="0" fontId="12" fillId="5" borderId="12" xfId="2" applyFont="1" applyFill="1" applyBorder="1" applyAlignment="1">
      <alignment horizontal="center" vertical="center"/>
    </xf>
    <xf numFmtId="0" fontId="30" fillId="5" borderId="30" xfId="2" applyFont="1" applyFill="1" applyBorder="1" applyAlignment="1" applyProtection="1">
      <alignment horizontal="center" vertical="center" justifyLastLine="1"/>
      <protection locked="0"/>
    </xf>
    <xf numFmtId="0" fontId="30" fillId="5" borderId="17" xfId="2" applyFont="1" applyFill="1" applyBorder="1" applyAlignment="1" applyProtection="1">
      <alignment horizontal="center" vertical="center" justifyLastLine="1"/>
      <protection locked="0"/>
    </xf>
    <xf numFmtId="0" fontId="30" fillId="5" borderId="12" xfId="2" applyFont="1" applyFill="1" applyBorder="1" applyAlignment="1" applyProtection="1">
      <alignment horizontal="center" vertical="center" justifyLastLine="1"/>
      <protection locked="0"/>
    </xf>
    <xf numFmtId="0" fontId="30" fillId="5" borderId="14" xfId="2" applyFont="1" applyFill="1" applyBorder="1" applyAlignment="1" applyProtection="1">
      <alignment horizontal="center" vertical="center" justifyLastLine="1"/>
      <protection locked="0"/>
    </xf>
    <xf numFmtId="0" fontId="12" fillId="5" borderId="40" xfId="2" applyFont="1" applyFill="1" applyBorder="1" applyAlignment="1">
      <alignment horizontal="center" vertical="center"/>
    </xf>
    <xf numFmtId="0" fontId="12" fillId="5" borderId="11" xfId="2" applyFont="1" applyFill="1" applyBorder="1" applyAlignment="1">
      <alignment horizontal="center" vertical="center"/>
    </xf>
    <xf numFmtId="0" fontId="12" fillId="5" borderId="22" xfId="2" applyFont="1" applyFill="1" applyBorder="1" applyAlignment="1">
      <alignment horizontal="center" vertical="center"/>
    </xf>
    <xf numFmtId="3" fontId="25" fillId="6" borderId="0" xfId="2" applyNumberFormat="1" applyFont="1" applyFill="1" applyAlignment="1">
      <alignment horizontal="right" vertical="center"/>
    </xf>
    <xf numFmtId="3" fontId="25" fillId="6" borderId="12" xfId="2" applyNumberFormat="1" applyFont="1" applyFill="1" applyBorder="1" applyAlignment="1">
      <alignment horizontal="right" vertical="center"/>
    </xf>
    <xf numFmtId="0" fontId="12" fillId="5" borderId="11" xfId="2" applyFont="1" applyFill="1" applyBorder="1" applyAlignment="1" applyProtection="1">
      <alignment vertical="center" shrinkToFit="1"/>
      <protection locked="0"/>
    </xf>
    <xf numFmtId="0" fontId="12" fillId="5" borderId="12" xfId="2" applyFont="1" applyFill="1" applyBorder="1" applyAlignment="1" applyProtection="1">
      <alignment vertical="center" shrinkToFit="1"/>
      <protection locked="0"/>
    </xf>
    <xf numFmtId="0" fontId="12" fillId="5" borderId="15" xfId="2" applyFont="1" applyFill="1" applyBorder="1" applyAlignment="1" applyProtection="1">
      <alignment vertical="center" shrinkToFit="1"/>
      <protection locked="0"/>
    </xf>
    <xf numFmtId="0" fontId="12" fillId="5" borderId="14" xfId="2" applyFont="1" applyFill="1" applyBorder="1" applyAlignment="1" applyProtection="1">
      <alignment vertical="center" shrinkToFit="1"/>
      <protection locked="0"/>
    </xf>
    <xf numFmtId="0" fontId="12" fillId="5" borderId="0" xfId="2" applyFont="1" applyFill="1" applyAlignment="1">
      <alignment horizontal="center" vertical="center"/>
    </xf>
    <xf numFmtId="0" fontId="12" fillId="5" borderId="9" xfId="2" applyFont="1" applyFill="1" applyBorder="1" applyAlignment="1">
      <alignment horizontal="center" vertical="center"/>
    </xf>
    <xf numFmtId="0" fontId="12" fillId="5" borderId="0" xfId="2" applyFont="1" applyFill="1" applyAlignment="1" applyProtection="1">
      <alignment horizontal="center" vertical="center"/>
      <protection locked="0"/>
    </xf>
    <xf numFmtId="0" fontId="12" fillId="5" borderId="9"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16" xfId="2" applyFont="1" applyFill="1" applyBorder="1" applyAlignment="1" applyProtection="1">
      <alignment horizontal="center" vertical="center"/>
      <protection locked="0"/>
    </xf>
    <xf numFmtId="0" fontId="12" fillId="2" borderId="9" xfId="2" applyFont="1" applyFill="1" applyBorder="1" applyAlignment="1">
      <alignment horizontal="left" vertical="center"/>
    </xf>
    <xf numFmtId="0" fontId="12" fillId="6" borderId="29" xfId="2" applyFont="1" applyFill="1" applyBorder="1" applyAlignment="1">
      <alignment horizontal="center" vertical="center"/>
    </xf>
    <xf numFmtId="0" fontId="12" fillId="6" borderId="31" xfId="2" applyFont="1" applyFill="1" applyBorder="1" applyAlignment="1">
      <alignment horizontal="center" vertical="center"/>
    </xf>
    <xf numFmtId="0" fontId="12" fillId="6" borderId="33" xfId="2" applyFont="1" applyFill="1" applyBorder="1" applyAlignment="1">
      <alignment horizontal="center" vertical="center"/>
    </xf>
    <xf numFmtId="0" fontId="3" fillId="6" borderId="20" xfId="2" applyFont="1" applyFill="1" applyBorder="1" applyAlignment="1">
      <alignment horizontal="left" vertical="center" indent="1"/>
    </xf>
    <xf numFmtId="0" fontId="12" fillId="6" borderId="0" xfId="2" applyFont="1" applyFill="1" applyAlignment="1">
      <alignment horizontal="left" vertical="center" indent="1"/>
    </xf>
    <xf numFmtId="0" fontId="12" fillId="6" borderId="21" xfId="2" applyFont="1" applyFill="1" applyBorder="1" applyAlignment="1">
      <alignment horizontal="left" vertical="center" indent="1"/>
    </xf>
    <xf numFmtId="0" fontId="12" fillId="6" borderId="22" xfId="2" applyFont="1" applyFill="1" applyBorder="1" applyAlignment="1">
      <alignment horizontal="left" vertical="center" indent="1"/>
    </xf>
    <xf numFmtId="0" fontId="12" fillId="6" borderId="12" xfId="2" applyFont="1" applyFill="1" applyBorder="1" applyAlignment="1">
      <alignment horizontal="left" vertical="center" indent="1"/>
    </xf>
    <xf numFmtId="0" fontId="12" fillId="6" borderId="23" xfId="2" applyFont="1" applyFill="1" applyBorder="1" applyAlignment="1">
      <alignment horizontal="left" vertical="center" indent="1"/>
    </xf>
    <xf numFmtId="0" fontId="12" fillId="6" borderId="12" xfId="2" applyFont="1" applyFill="1" applyBorder="1" applyAlignment="1">
      <alignment horizontal="center" vertical="center"/>
    </xf>
    <xf numFmtId="0" fontId="25" fillId="6" borderId="0" xfId="2" applyFont="1" applyFill="1" applyAlignment="1" applyProtection="1">
      <alignment horizontal="center" vertical="center"/>
      <protection locked="0"/>
    </xf>
    <xf numFmtId="0" fontId="25" fillId="6" borderId="12" xfId="2" applyFont="1" applyFill="1" applyBorder="1" applyAlignment="1" applyProtection="1">
      <alignment horizontal="center" vertical="center"/>
      <protection locked="0"/>
    </xf>
    <xf numFmtId="0" fontId="12" fillId="6" borderId="0" xfId="2" applyFont="1" applyFill="1" applyAlignment="1">
      <alignment horizontal="left" vertical="center"/>
    </xf>
    <xf numFmtId="0" fontId="12" fillId="6" borderId="12" xfId="2" applyFont="1" applyFill="1" applyBorder="1" applyAlignment="1">
      <alignment horizontal="left" vertical="center"/>
    </xf>
    <xf numFmtId="3" fontId="12" fillId="6" borderId="0" xfId="2" applyNumberFormat="1" applyFont="1" applyFill="1" applyAlignment="1">
      <alignment horizontal="center" vertical="center"/>
    </xf>
    <xf numFmtId="0" fontId="12" fillId="6" borderId="0" xfId="2" applyFont="1" applyFill="1">
      <alignment vertical="center"/>
    </xf>
    <xf numFmtId="0" fontId="12" fillId="6" borderId="12" xfId="2" applyFont="1" applyFill="1" applyBorder="1">
      <alignment vertical="center"/>
    </xf>
    <xf numFmtId="0" fontId="12" fillId="6" borderId="0" xfId="2" applyFont="1" applyFill="1" applyBorder="1" applyAlignment="1">
      <alignment horizontal="left" vertical="center" indent="1"/>
    </xf>
    <xf numFmtId="3" fontId="25" fillId="6" borderId="0" xfId="2" applyNumberFormat="1" applyFont="1" applyFill="1" applyBorder="1" applyAlignment="1">
      <alignment horizontal="right" vertical="center"/>
    </xf>
    <xf numFmtId="0" fontId="12" fillId="6" borderId="0" xfId="2" applyFont="1" applyFill="1" applyBorder="1" applyAlignment="1">
      <alignment horizontal="center" vertical="center"/>
    </xf>
    <xf numFmtId="0" fontId="12" fillId="6" borderId="0" xfId="2" applyFont="1" applyFill="1" applyBorder="1" applyAlignment="1">
      <alignment horizontal="left" vertical="center"/>
    </xf>
    <xf numFmtId="3" fontId="12" fillId="6" borderId="11" xfId="2" applyNumberFormat="1" applyFont="1" applyFill="1" applyBorder="1" applyAlignment="1">
      <alignment horizontal="center" vertical="center"/>
    </xf>
    <xf numFmtId="0" fontId="12" fillId="6" borderId="11" xfId="2" applyFont="1" applyFill="1" applyBorder="1">
      <alignment vertical="center"/>
    </xf>
    <xf numFmtId="0" fontId="3" fillId="6" borderId="40" xfId="2" applyFont="1" applyFill="1" applyBorder="1" applyAlignment="1">
      <alignment horizontal="left" vertical="center" indent="1"/>
    </xf>
    <xf numFmtId="0" fontId="12" fillId="6" borderId="11" xfId="2" applyFont="1" applyFill="1" applyBorder="1" applyAlignment="1">
      <alignment horizontal="left" vertical="center" indent="1"/>
    </xf>
    <xf numFmtId="0" fontId="12" fillId="6" borderId="41" xfId="2" applyFont="1" applyFill="1" applyBorder="1" applyAlignment="1">
      <alignment horizontal="left" vertical="center" indent="1"/>
    </xf>
    <xf numFmtId="3" fontId="25" fillId="6" borderId="11" xfId="2" applyNumberFormat="1" applyFont="1" applyFill="1" applyBorder="1" applyAlignment="1">
      <alignment horizontal="right" vertical="center"/>
    </xf>
    <xf numFmtId="0" fontId="12" fillId="6" borderId="11" xfId="2" applyFont="1" applyFill="1" applyBorder="1" applyAlignment="1">
      <alignment horizontal="center" vertical="center"/>
    </xf>
    <xf numFmtId="0" fontId="12" fillId="6" borderId="11" xfId="2" applyFont="1" applyFill="1" applyBorder="1" applyAlignment="1">
      <alignment horizontal="left" vertical="center"/>
    </xf>
    <xf numFmtId="3" fontId="12" fillId="6" borderId="12" xfId="2" applyNumberFormat="1" applyFont="1" applyFill="1" applyBorder="1" applyAlignment="1">
      <alignment horizontal="center" vertical="center"/>
    </xf>
    <xf numFmtId="3" fontId="12" fillId="6" borderId="0" xfId="2" applyNumberFormat="1" applyFont="1" applyFill="1" applyBorder="1" applyAlignment="1">
      <alignment horizontal="center" vertical="center"/>
    </xf>
    <xf numFmtId="0" fontId="12" fillId="6" borderId="20" xfId="2" applyFont="1" applyFill="1" applyBorder="1" applyAlignment="1">
      <alignment horizontal="left" vertical="center" indent="1"/>
    </xf>
    <xf numFmtId="0" fontId="8" fillId="5" borderId="26" xfId="2" applyFont="1" applyFill="1" applyBorder="1" applyAlignment="1">
      <alignment horizontal="center" vertical="center" shrinkToFit="1"/>
    </xf>
    <xf numFmtId="0" fontId="8" fillId="5" borderId="27" xfId="2" applyFont="1" applyFill="1" applyBorder="1" applyAlignment="1">
      <alignment horizontal="center" vertical="center" shrinkToFit="1"/>
    </xf>
    <xf numFmtId="0" fontId="8" fillId="5" borderId="44" xfId="2" applyFont="1" applyFill="1" applyBorder="1" applyAlignment="1">
      <alignment horizontal="center" vertical="center" shrinkToFit="1"/>
    </xf>
    <xf numFmtId="3" fontId="12" fillId="6" borderId="30" xfId="2" applyNumberFormat="1" applyFont="1" applyFill="1" applyBorder="1" applyAlignment="1">
      <alignment horizontal="center" vertical="center"/>
    </xf>
    <xf numFmtId="3" fontId="12" fillId="6" borderId="9" xfId="2" applyNumberFormat="1" applyFont="1" applyFill="1" applyBorder="1" applyAlignment="1">
      <alignment horizontal="center" vertical="center"/>
    </xf>
    <xf numFmtId="0" fontId="3" fillId="6" borderId="11" xfId="2" applyFont="1" applyFill="1" applyBorder="1" applyAlignment="1">
      <alignment horizontal="left" vertical="center" indent="1"/>
    </xf>
    <xf numFmtId="0" fontId="3" fillId="6" borderId="41" xfId="2" applyFont="1" applyFill="1" applyBorder="1" applyAlignment="1">
      <alignment horizontal="left" vertical="center" indent="1"/>
    </xf>
    <xf numFmtId="0" fontId="3" fillId="6" borderId="22" xfId="2" applyFont="1" applyFill="1" applyBorder="1" applyAlignment="1">
      <alignment horizontal="left" vertical="center" indent="1"/>
    </xf>
    <xf numFmtId="0" fontId="3" fillId="6" borderId="12" xfId="2" applyFont="1" applyFill="1" applyBorder="1" applyAlignment="1">
      <alignment horizontal="left" vertical="center" indent="1"/>
    </xf>
    <xf numFmtId="0" fontId="3" fillId="6" borderId="23" xfId="2" applyFont="1" applyFill="1" applyBorder="1" applyAlignment="1">
      <alignment horizontal="left" vertical="center" indent="1"/>
    </xf>
    <xf numFmtId="3" fontId="10" fillId="6" borderId="42" xfId="2" applyNumberFormat="1" applyFont="1" applyFill="1" applyBorder="1" applyAlignment="1">
      <alignment horizontal="right" vertical="center"/>
    </xf>
    <xf numFmtId="3" fontId="10" fillId="6" borderId="11" xfId="2" applyNumberFormat="1" applyFont="1" applyFill="1" applyBorder="1" applyAlignment="1">
      <alignment horizontal="right" vertical="center"/>
    </xf>
    <xf numFmtId="3" fontId="10" fillId="6" borderId="43" xfId="2" applyNumberFormat="1" applyFont="1" applyFill="1" applyBorder="1" applyAlignment="1">
      <alignment horizontal="right" vertical="center"/>
    </xf>
    <xf numFmtId="3" fontId="10" fillId="6" borderId="12" xfId="2" applyNumberFormat="1" applyFont="1" applyFill="1" applyBorder="1" applyAlignment="1">
      <alignment horizontal="right" vertical="center"/>
    </xf>
    <xf numFmtId="0" fontId="8" fillId="6" borderId="11" xfId="2" applyFont="1" applyFill="1" applyBorder="1" applyAlignment="1">
      <alignment horizontal="center" vertical="center"/>
    </xf>
    <xf numFmtId="0" fontId="8" fillId="6" borderId="12" xfId="2" applyFont="1" applyFill="1" applyBorder="1" applyAlignment="1">
      <alignment horizontal="center" vertical="center"/>
    </xf>
    <xf numFmtId="3" fontId="10" fillId="6" borderId="0" xfId="2" applyNumberFormat="1" applyFont="1" applyFill="1" applyAlignment="1">
      <alignment horizontal="right" vertical="center"/>
    </xf>
    <xf numFmtId="0" fontId="8" fillId="6" borderId="0" xfId="2" applyFont="1" applyFill="1" applyAlignment="1">
      <alignment horizontal="center" vertical="center"/>
    </xf>
    <xf numFmtId="3" fontId="25" fillId="6" borderId="30" xfId="2" applyNumberFormat="1" applyFont="1" applyFill="1" applyBorder="1" applyAlignment="1">
      <alignment horizontal="right" vertical="center"/>
    </xf>
    <xf numFmtId="3" fontId="25" fillId="6" borderId="9" xfId="2" applyNumberFormat="1" applyFont="1" applyFill="1" applyBorder="1" applyAlignment="1">
      <alignment horizontal="right" vertical="center"/>
    </xf>
    <xf numFmtId="0" fontId="25" fillId="6" borderId="30" xfId="2" applyFont="1" applyFill="1" applyBorder="1" applyAlignment="1" applyProtection="1">
      <alignment horizontal="center" vertical="center"/>
      <protection locked="0"/>
    </xf>
    <xf numFmtId="0" fontId="25" fillId="6" borderId="9" xfId="2" applyFont="1" applyFill="1" applyBorder="1" applyAlignment="1" applyProtection="1">
      <alignment horizontal="center" vertical="center"/>
      <protection locked="0"/>
    </xf>
    <xf numFmtId="0" fontId="12" fillId="6" borderId="30" xfId="2" applyFont="1" applyFill="1" applyBorder="1" applyAlignment="1">
      <alignment horizontal="left" vertical="center"/>
    </xf>
    <xf numFmtId="0" fontId="12" fillId="6" borderId="9" xfId="2" applyFont="1" applyFill="1" applyBorder="1" applyAlignment="1">
      <alignment horizontal="left" vertical="center"/>
    </xf>
    <xf numFmtId="3" fontId="10" fillId="6" borderId="0" xfId="2" applyNumberFormat="1" applyFont="1" applyFill="1" applyBorder="1" applyAlignment="1">
      <alignment horizontal="right" vertical="center"/>
    </xf>
    <xf numFmtId="0" fontId="8" fillId="6" borderId="0" xfId="2" applyFont="1" applyFill="1" applyBorder="1" applyAlignment="1">
      <alignment horizontal="center" vertical="center"/>
    </xf>
    <xf numFmtId="0" fontId="25" fillId="6" borderId="0" xfId="2" applyFont="1" applyFill="1" applyBorder="1" applyAlignment="1" applyProtection="1">
      <alignment horizontal="center" vertical="center"/>
      <protection locked="0"/>
    </xf>
    <xf numFmtId="3" fontId="10" fillId="6" borderId="30" xfId="2" applyNumberFormat="1" applyFont="1" applyFill="1" applyBorder="1" applyAlignment="1">
      <alignment horizontal="right" vertical="center"/>
    </xf>
    <xf numFmtId="3" fontId="10" fillId="6" borderId="9" xfId="2" applyNumberFormat="1" applyFont="1" applyFill="1" applyBorder="1" applyAlignment="1">
      <alignment horizontal="right" vertical="center"/>
    </xf>
    <xf numFmtId="0" fontId="8" fillId="6" borderId="30" xfId="2" applyFont="1" applyFill="1" applyBorder="1" applyAlignment="1">
      <alignment horizontal="center" vertical="center"/>
    </xf>
    <xf numFmtId="0" fontId="8" fillId="6" borderId="9" xfId="2" applyFont="1" applyFill="1" applyBorder="1" applyAlignment="1">
      <alignment horizontal="center" vertical="center"/>
    </xf>
    <xf numFmtId="0" fontId="8" fillId="2" borderId="0" xfId="2" applyFont="1" applyFill="1" applyAlignment="1">
      <alignment horizontal="left" vertical="center"/>
    </xf>
    <xf numFmtId="0" fontId="8" fillId="6" borderId="34" xfId="2" applyFont="1" applyFill="1" applyBorder="1" applyAlignment="1">
      <alignment horizontal="center" vertical="center" shrinkToFit="1"/>
    </xf>
    <xf numFmtId="0" fontId="8" fillId="6" borderId="35" xfId="2" applyFont="1" applyFill="1" applyBorder="1" applyAlignment="1">
      <alignment horizontal="center" vertical="center" shrinkToFit="1"/>
    </xf>
    <xf numFmtId="0" fontId="8" fillId="5" borderId="36" xfId="2" applyFont="1" applyFill="1" applyBorder="1" applyAlignment="1">
      <alignment horizontal="center" vertical="center" shrinkToFit="1"/>
    </xf>
    <xf numFmtId="0" fontId="8" fillId="5" borderId="37" xfId="2" applyFont="1" applyFill="1" applyBorder="1" applyAlignment="1">
      <alignment horizontal="center" vertical="center" shrinkToFit="1"/>
    </xf>
    <xf numFmtId="0" fontId="8" fillId="5" borderId="38" xfId="2" applyFont="1" applyFill="1" applyBorder="1" applyAlignment="1">
      <alignment horizontal="center" vertical="center" shrinkToFit="1"/>
    </xf>
    <xf numFmtId="0" fontId="8" fillId="6" borderId="36" xfId="2" applyFont="1" applyFill="1" applyBorder="1" applyAlignment="1">
      <alignment horizontal="center" vertical="center" shrinkToFit="1"/>
    </xf>
    <xf numFmtId="0" fontId="8" fillId="6" borderId="37" xfId="2" applyFont="1" applyFill="1" applyBorder="1" applyAlignment="1">
      <alignment horizontal="center" vertical="center" shrinkToFit="1"/>
    </xf>
    <xf numFmtId="0" fontId="8" fillId="6" borderId="38" xfId="2" applyFont="1" applyFill="1" applyBorder="1" applyAlignment="1">
      <alignment horizontal="center" vertical="center" shrinkToFit="1"/>
    </xf>
    <xf numFmtId="0" fontId="8" fillId="5" borderId="39" xfId="2" applyFont="1" applyFill="1" applyBorder="1" applyAlignment="1">
      <alignment horizontal="center" vertical="center" shrinkToFit="1"/>
    </xf>
    <xf numFmtId="0" fontId="8" fillId="6" borderId="24" xfId="2" applyFont="1" applyFill="1" applyBorder="1" applyAlignment="1">
      <alignment horizontal="center" vertical="center" shrinkToFit="1"/>
    </xf>
    <xf numFmtId="0" fontId="8" fillId="6" borderId="25" xfId="2" applyFont="1" applyFill="1" applyBorder="1" applyAlignment="1">
      <alignment horizontal="center" vertical="center" shrinkToFit="1"/>
    </xf>
    <xf numFmtId="0" fontId="8" fillId="5" borderId="28" xfId="2" applyFont="1" applyFill="1" applyBorder="1" applyAlignment="1">
      <alignment horizontal="center" vertical="center" shrinkToFit="1"/>
    </xf>
    <xf numFmtId="0" fontId="8" fillId="6" borderId="26" xfId="2" applyFont="1" applyFill="1" applyBorder="1" applyAlignment="1">
      <alignment horizontal="center" vertical="center" shrinkToFit="1"/>
    </xf>
    <xf numFmtId="0" fontId="8" fillId="6" borderId="27" xfId="2" applyFont="1" applyFill="1" applyBorder="1" applyAlignment="1">
      <alignment horizontal="center" vertical="center" shrinkToFit="1"/>
    </xf>
    <xf numFmtId="0" fontId="8" fillId="6" borderId="28" xfId="2" applyFont="1" applyFill="1" applyBorder="1" applyAlignment="1">
      <alignment horizontal="center" vertical="center" shrinkToFit="1"/>
    </xf>
    <xf numFmtId="0" fontId="19" fillId="6" borderId="29" xfId="2" applyFont="1" applyFill="1" applyBorder="1" applyAlignment="1">
      <alignment horizontal="center" vertical="center"/>
    </xf>
    <xf numFmtId="0" fontId="19" fillId="6" borderId="30" xfId="2" applyFont="1" applyFill="1" applyBorder="1" applyAlignment="1">
      <alignment horizontal="center" vertical="center"/>
    </xf>
    <xf numFmtId="0" fontId="19" fillId="6" borderId="31" xfId="2" applyFont="1" applyFill="1" applyBorder="1" applyAlignment="1">
      <alignment horizontal="center" vertical="center"/>
    </xf>
    <xf numFmtId="0" fontId="19" fillId="6" borderId="32" xfId="2" applyFont="1" applyFill="1" applyBorder="1" applyAlignment="1">
      <alignment horizontal="center" vertical="center"/>
    </xf>
    <xf numFmtId="0" fontId="19" fillId="6" borderId="9" xfId="2" applyFont="1" applyFill="1" applyBorder="1" applyAlignment="1">
      <alignment horizontal="center" vertical="center"/>
    </xf>
    <xf numFmtId="0" fontId="19" fillId="6" borderId="33" xfId="2" applyFont="1" applyFill="1" applyBorder="1" applyAlignment="1">
      <alignment horizontal="center" vertical="center"/>
    </xf>
    <xf numFmtId="0" fontId="27" fillId="6" borderId="30" xfId="2" applyFont="1" applyFill="1" applyBorder="1" applyAlignment="1" applyProtection="1">
      <alignment horizontal="center" vertical="center"/>
      <protection locked="0"/>
    </xf>
    <xf numFmtId="0" fontId="27" fillId="6" borderId="9" xfId="2" applyFont="1" applyFill="1" applyBorder="1" applyAlignment="1" applyProtection="1">
      <alignment horizontal="center" vertical="center"/>
      <protection locked="0"/>
    </xf>
    <xf numFmtId="0" fontId="19" fillId="6" borderId="30" xfId="2" applyFont="1" applyFill="1" applyBorder="1" applyAlignment="1">
      <alignment horizontal="left" vertical="center"/>
    </xf>
    <xf numFmtId="0" fontId="19" fillId="6" borderId="9" xfId="2" applyFont="1" applyFill="1" applyBorder="1" applyAlignment="1">
      <alignment horizontal="left" vertical="center"/>
    </xf>
    <xf numFmtId="0" fontId="25" fillId="6" borderId="11" xfId="2" applyFont="1" applyFill="1" applyBorder="1" applyAlignment="1" applyProtection="1">
      <alignment horizontal="center" vertical="center"/>
      <protection locked="0"/>
    </xf>
    <xf numFmtId="0" fontId="31" fillId="2" borderId="0" xfId="1" applyFont="1" applyFill="1" applyAlignment="1">
      <alignment horizontal="center" vertical="center" wrapText="1"/>
    </xf>
    <xf numFmtId="0" fontId="31" fillId="2" borderId="0" xfId="1" applyFont="1" applyFill="1" applyAlignment="1">
      <alignment horizontal="center" vertical="center"/>
    </xf>
    <xf numFmtId="0" fontId="21" fillId="2" borderId="0" xfId="1" applyFont="1" applyFill="1" applyAlignment="1">
      <alignment horizontal="left" vertical="center"/>
    </xf>
    <xf numFmtId="0" fontId="23" fillId="2" borderId="0" xfId="1" applyFont="1" applyFill="1" applyAlignment="1">
      <alignment horizontal="right"/>
    </xf>
    <xf numFmtId="0" fontId="32" fillId="2" borderId="9" xfId="1" applyFont="1" applyFill="1" applyBorder="1" applyAlignment="1" applyProtection="1">
      <alignment horizontal="center" shrinkToFit="1"/>
      <protection locked="0"/>
    </xf>
    <xf numFmtId="0" fontId="7" fillId="2" borderId="13" xfId="0" applyFont="1" applyFill="1" applyBorder="1" applyAlignment="1">
      <alignment horizontal="center" vertical="center"/>
    </xf>
    <xf numFmtId="0" fontId="8" fillId="2" borderId="45"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7" fillId="2" borderId="13" xfId="0" applyFont="1" applyFill="1" applyBorder="1" applyAlignment="1">
      <alignment horizontal="center" vertical="center" wrapText="1"/>
    </xf>
    <xf numFmtId="0" fontId="8" fillId="4" borderId="45"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cellXfs>
  <cellStyles count="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123825</xdr:colOff>
      <xdr:row>34</xdr:row>
      <xdr:rowOff>190500</xdr:rowOff>
    </xdr:from>
    <xdr:to>
      <xdr:col>34</xdr:col>
      <xdr:colOff>179145</xdr:colOff>
      <xdr:row>36</xdr:row>
      <xdr:rowOff>66675</xdr:rowOff>
    </xdr:to>
    <xdr:sp macro="" textlink="">
      <xdr:nvSpPr>
        <xdr:cNvPr id="2" name="右矢印 1">
          <a:extLst>
            <a:ext uri="{FF2B5EF4-FFF2-40B4-BE49-F238E27FC236}">
              <a16:creationId xmlns:a16="http://schemas.microsoft.com/office/drawing/2014/main" id="{71C29CB2-5FD6-9982-0FB1-9DAE8A4B504C}"/>
            </a:ext>
          </a:extLst>
        </xdr:cNvPr>
        <xdr:cNvSpPr/>
      </xdr:nvSpPr>
      <xdr:spPr>
        <a:xfrm>
          <a:off x="6696075" y="9906000"/>
          <a:ext cx="474420" cy="447675"/>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76200</xdr:colOff>
      <xdr:row>0</xdr:row>
      <xdr:rowOff>66675</xdr:rowOff>
    </xdr:from>
    <xdr:to>
      <xdr:col>18</xdr:col>
      <xdr:colOff>419100</xdr:colOff>
      <xdr:row>4</xdr:row>
      <xdr:rowOff>247650</xdr:rowOff>
    </xdr:to>
    <xdr:sp macro="" textlink="">
      <xdr:nvSpPr>
        <xdr:cNvPr id="2" name="テキスト ボックス 1">
          <a:extLst>
            <a:ext uri="{FF2B5EF4-FFF2-40B4-BE49-F238E27FC236}">
              <a16:creationId xmlns:a16="http://schemas.microsoft.com/office/drawing/2014/main" id="{880EE5B0-DEF0-C702-72DA-A34BA3F425F2}"/>
            </a:ext>
          </a:extLst>
        </xdr:cNvPr>
        <xdr:cNvSpPr txBox="1"/>
      </xdr:nvSpPr>
      <xdr:spPr>
        <a:xfrm>
          <a:off x="7419975" y="66675"/>
          <a:ext cx="4610100" cy="1466850"/>
        </a:xfrm>
        <a:prstGeom prst="rect">
          <a:avLst/>
        </a:prstGeom>
        <a:solidFill>
          <a:srgbClr val="ECD9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200"/>
            </a:lnSpc>
          </a:pPr>
          <a:r>
            <a:rPr lang="ja-JP" altLang="en-US" sz="1000" b="0" i="0" u="none" strike="noStrike">
              <a:solidFill>
                <a:srgbClr val="C00000"/>
              </a:solidFill>
              <a:latin typeface="ＭＳ 明朝" pitchFamily="17" charset="-128"/>
              <a:ea typeface="ＭＳ 明朝" pitchFamily="17" charset="-128"/>
              <a:cs typeface="+mn-cs"/>
            </a:rPr>
            <a:t>◇種目番号欄には競技種目番号</a:t>
          </a:r>
          <a:r>
            <a:rPr lang="en-US" altLang="ja-JP" sz="1000" b="0" i="0" u="none" strike="noStrike">
              <a:solidFill>
                <a:srgbClr val="C00000"/>
              </a:solidFill>
              <a:latin typeface="ＭＳ 明朝" pitchFamily="17" charset="-128"/>
              <a:ea typeface="ＭＳ 明朝" pitchFamily="17" charset="-128"/>
              <a:cs typeface="+mn-cs"/>
            </a:rPr>
            <a:t>[1]</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[9]</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[12]</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[20]</a:t>
          </a:r>
          <a:r>
            <a:rPr lang="ja-JP" altLang="en-US" sz="1000" b="0" i="0" u="none" strike="noStrike">
              <a:solidFill>
                <a:srgbClr val="C00000"/>
              </a:solidFill>
              <a:latin typeface="ＭＳ 明朝" pitchFamily="17" charset="-128"/>
              <a:ea typeface="ＭＳ 明朝" pitchFamily="17" charset="-128"/>
              <a:cs typeface="+mn-cs"/>
            </a:rPr>
            <a:t>をご記入ください。</a:t>
          </a:r>
          <a:endParaRPr lang="en-US" altLang="ja-JP" sz="1000" b="0" i="0" u="none" strike="noStrike">
            <a:solidFill>
              <a:srgbClr val="C00000"/>
            </a:solidFill>
            <a:latin typeface="ＭＳ 明朝" pitchFamily="17" charset="-128"/>
            <a:ea typeface="ＭＳ 明朝" pitchFamily="17" charset="-128"/>
            <a:cs typeface="+mn-cs"/>
          </a:endParaRPr>
        </a:p>
        <a:p>
          <a:pPr>
            <a:lnSpc>
              <a:spcPts val="12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000" b="1" i="0" u="none" strike="noStrike">
              <a:solidFill>
                <a:srgbClr val="00B050"/>
              </a:solidFill>
              <a:latin typeface="ＭＳ 明朝" pitchFamily="17" charset="-128"/>
              <a:ea typeface="ＭＳ 明朝" pitchFamily="17" charset="-128"/>
              <a:cs typeface="+mn-cs"/>
            </a:rPr>
            <a:t>種目ごとにまとめ種目番号順に</a:t>
          </a:r>
          <a:r>
            <a:rPr lang="ja-JP" altLang="en-US" sz="1000" b="0" i="0" u="none" strike="noStrike">
              <a:solidFill>
                <a:srgbClr val="C00000"/>
              </a:solidFill>
              <a:latin typeface="ＭＳ 明朝" pitchFamily="17" charset="-128"/>
              <a:ea typeface="ＭＳ 明朝" pitchFamily="17" charset="-128"/>
              <a:cs typeface="+mn-cs"/>
            </a:rPr>
            <a:t>ご記入ください。</a:t>
          </a:r>
          <a:r>
            <a:rPr lang="ja-JP" altLang="en-US" sz="1000" b="0">
              <a:solidFill>
                <a:srgbClr val="C00000"/>
              </a:solidFill>
              <a:latin typeface="ＭＳ 明朝" pitchFamily="17" charset="-128"/>
              <a:ea typeface="ＭＳ 明朝" pitchFamily="17" charset="-128"/>
            </a:rPr>
            <a:t> </a:t>
          </a:r>
          <a:endParaRPr lang="en-US" altLang="ja-JP" sz="1000" b="0">
            <a:solidFill>
              <a:srgbClr val="C00000"/>
            </a:solidFill>
            <a:latin typeface="ＭＳ 明朝" pitchFamily="17" charset="-128"/>
            <a:ea typeface="ＭＳ 明朝" pitchFamily="17" charset="-128"/>
          </a:endParaRPr>
        </a:p>
        <a:p>
          <a:pPr>
            <a:lnSpc>
              <a:spcPts val="1200"/>
            </a:lnSpc>
          </a:pPr>
          <a:r>
            <a:rPr lang="ja-JP" altLang="en-US" sz="1000" b="0" i="0" u="none" strike="noStrike">
              <a:solidFill>
                <a:srgbClr val="C00000"/>
              </a:solidFill>
              <a:latin typeface="ＭＳ 明朝" pitchFamily="17" charset="-128"/>
              <a:ea typeface="ＭＳ 明朝" pitchFamily="17" charset="-128"/>
              <a:cs typeface="+mn-cs"/>
            </a:rPr>
            <a:t>◇年齢は</a:t>
          </a:r>
          <a:r>
            <a:rPr lang="en-US" altLang="ja-JP" sz="1000" b="0" i="0" u="none" strike="noStrike">
              <a:solidFill>
                <a:srgbClr val="C00000"/>
              </a:solidFill>
              <a:latin typeface="ＭＳ 明朝" pitchFamily="17" charset="-128"/>
              <a:ea typeface="ＭＳ 明朝" pitchFamily="17" charset="-128"/>
              <a:cs typeface="+mn-cs"/>
            </a:rPr>
            <a:t>2024</a:t>
          </a:r>
          <a:r>
            <a:rPr lang="ja-JP" altLang="en-US" sz="1000" b="0" i="0" u="none" strike="noStrike">
              <a:solidFill>
                <a:srgbClr val="C00000"/>
              </a:solidFill>
              <a:latin typeface="ＭＳ 明朝" pitchFamily="17" charset="-128"/>
              <a:ea typeface="ＭＳ 明朝" pitchFamily="17" charset="-128"/>
              <a:cs typeface="+mn-cs"/>
            </a:rPr>
            <a:t>年</a:t>
          </a:r>
          <a:r>
            <a:rPr lang="en-US" altLang="ja-JP" sz="1000" b="0" i="0" u="none" strike="noStrike">
              <a:solidFill>
                <a:srgbClr val="C00000"/>
              </a:solidFill>
              <a:latin typeface="ＭＳ 明朝" pitchFamily="17" charset="-128"/>
              <a:ea typeface="ＭＳ 明朝" pitchFamily="17" charset="-128"/>
              <a:cs typeface="+mn-cs"/>
            </a:rPr>
            <a:t>4</a:t>
          </a:r>
          <a:r>
            <a:rPr lang="ja-JP" altLang="en-US" sz="1000" b="0" i="0" u="none" strike="noStrike">
              <a:solidFill>
                <a:srgbClr val="C00000"/>
              </a:solidFill>
              <a:latin typeface="ＭＳ 明朝" pitchFamily="17" charset="-128"/>
              <a:ea typeface="ＭＳ 明朝" pitchFamily="17" charset="-128"/>
              <a:cs typeface="+mn-cs"/>
            </a:rPr>
            <a:t>月</a:t>
          </a:r>
          <a:r>
            <a:rPr lang="en-US" altLang="ja-JP" sz="1000" b="0" i="0" u="none" strike="noStrike">
              <a:solidFill>
                <a:srgbClr val="C00000"/>
              </a:solidFill>
              <a:latin typeface="ＭＳ 明朝" pitchFamily="17" charset="-128"/>
              <a:ea typeface="ＭＳ 明朝" pitchFamily="17" charset="-128"/>
              <a:cs typeface="+mn-cs"/>
            </a:rPr>
            <a:t>1</a:t>
          </a:r>
          <a:r>
            <a:rPr lang="ja-JP" altLang="en-US" sz="1000" b="0" i="0" u="none" strike="noStrike">
              <a:solidFill>
                <a:srgbClr val="C00000"/>
              </a:solidFill>
              <a:latin typeface="ＭＳ 明朝" pitchFamily="17" charset="-128"/>
              <a:ea typeface="ＭＳ 明朝" pitchFamily="17" charset="-128"/>
              <a:cs typeface="+mn-cs"/>
            </a:rPr>
            <a:t>日現在での満年齢でご記入ください。</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自動計算です</a:t>
          </a:r>
          <a:r>
            <a:rPr lang="en-US" altLang="ja-JP" sz="1000" b="0" i="0" u="none" strike="noStrike">
              <a:solidFill>
                <a:srgbClr val="C00000"/>
              </a:solidFill>
              <a:latin typeface="ＭＳ 明朝" pitchFamily="17" charset="-128"/>
              <a:ea typeface="ＭＳ 明朝" pitchFamily="17" charset="-128"/>
              <a:cs typeface="+mn-cs"/>
            </a:rPr>
            <a:t>)</a:t>
          </a:r>
        </a:p>
        <a:p>
          <a:pPr>
            <a:lnSpc>
              <a:spcPts val="1200"/>
            </a:lnSpc>
          </a:pP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チーム名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チーム名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カナ</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氏名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氏名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カナ</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生年月日</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大会年齢</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は</a:t>
          </a:r>
          <a:endParaRPr lang="en-US" altLang="ja-JP" sz="1000" b="0" i="0" u="none" strike="noStrike">
            <a:solidFill>
              <a:srgbClr val="C00000"/>
            </a:solidFill>
            <a:latin typeface="ＭＳ 明朝" pitchFamily="17" charset="-128"/>
            <a:ea typeface="ＭＳ 明朝" pitchFamily="17" charset="-128"/>
            <a:cs typeface="+mn-cs"/>
          </a:endParaRPr>
        </a:p>
        <a:p>
          <a:pPr>
            <a:lnSpc>
              <a:spcPts val="1200"/>
            </a:lnSpc>
          </a:pPr>
          <a:r>
            <a:rPr lang="ja-JP" altLang="en-US" sz="1000" b="0" i="0" u="none" strike="noStrike">
              <a:solidFill>
                <a:srgbClr val="C00000"/>
              </a:solidFill>
              <a:latin typeface="ＭＳ 明朝" pitchFamily="17" charset="-128"/>
              <a:ea typeface="ＭＳ 明朝" pitchFamily="17" charset="-128"/>
              <a:cs typeface="+mn-cs"/>
            </a:rPr>
            <a:t>　</a:t>
          </a:r>
          <a:r>
            <a:rPr lang="en-US" altLang="ja-JP" sz="1000" b="0" i="0" u="none" strike="noStrike">
              <a:solidFill>
                <a:srgbClr val="C00000"/>
              </a:solidFill>
              <a:latin typeface="ＭＳ 明朝" pitchFamily="17" charset="-128"/>
              <a:ea typeface="ＭＳ 明朝" pitchFamily="17" charset="-128"/>
              <a:cs typeface="+mn-cs"/>
            </a:rPr>
            <a:t>JTTA-members.jp</a:t>
          </a:r>
          <a:r>
            <a:rPr lang="ja-JP" altLang="en-US" sz="1000" b="0" i="0" u="none" strike="noStrike">
              <a:solidFill>
                <a:srgbClr val="C00000"/>
              </a:solidFill>
              <a:latin typeface="ＭＳ 明朝" pitchFamily="17" charset="-128"/>
              <a:ea typeface="ＭＳ 明朝" pitchFamily="17" charset="-128"/>
              <a:cs typeface="+mn-cs"/>
            </a:rPr>
            <a:t>の個人会員情報</a:t>
          </a:r>
          <a:r>
            <a:rPr lang="en-US" altLang="ja-JP" sz="1000" b="0" i="0" u="none" strike="noStrike">
              <a:solidFill>
                <a:srgbClr val="C00000"/>
              </a:solidFill>
              <a:latin typeface="ＭＳ 明朝" pitchFamily="17" charset="-128"/>
              <a:ea typeface="ＭＳ 明朝" pitchFamily="17" charset="-128"/>
              <a:cs typeface="+mn-cs"/>
            </a:rPr>
            <a:t>(Excel</a:t>
          </a:r>
          <a:r>
            <a:rPr lang="ja-JP" altLang="en-US" sz="1000" b="0" i="0" u="none" strike="noStrike">
              <a:solidFill>
                <a:srgbClr val="C00000"/>
              </a:solidFill>
              <a:latin typeface="ＭＳ 明朝" pitchFamily="17" charset="-128"/>
              <a:ea typeface="ＭＳ 明朝" pitchFamily="17" charset="-128"/>
              <a:cs typeface="+mn-cs"/>
            </a:rPr>
            <a:t>データ</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をダウンロードして該当</a:t>
          </a:r>
          <a:endParaRPr lang="en-US" altLang="ja-JP" sz="1000" b="0" i="0" u="none" strike="noStrike">
            <a:solidFill>
              <a:srgbClr val="C00000"/>
            </a:solidFill>
            <a:latin typeface="ＭＳ 明朝" pitchFamily="17" charset="-128"/>
            <a:ea typeface="ＭＳ 明朝" pitchFamily="17" charset="-128"/>
            <a:cs typeface="+mn-cs"/>
          </a:endParaRPr>
        </a:p>
        <a:p>
          <a:r>
            <a:rPr lang="ja-JP" altLang="en-US" sz="1000" b="0" i="0" u="none" strike="noStrike">
              <a:solidFill>
                <a:srgbClr val="C00000"/>
              </a:solidFill>
              <a:latin typeface="ＭＳ 明朝" pitchFamily="17" charset="-128"/>
              <a:ea typeface="ＭＳ 明朝" pitchFamily="17" charset="-128"/>
              <a:cs typeface="+mn-cs"/>
            </a:rPr>
            <a:t>　する列を貼付していただくと間違いがなく便利です。ご活用ください。</a:t>
          </a:r>
          <a:endParaRPr lang="en-US" altLang="ja-JP" sz="1000" b="0" i="0" u="none" strike="noStrike">
            <a:solidFill>
              <a:srgbClr val="C00000"/>
            </a:solidFill>
            <a:latin typeface="ＭＳ 明朝" pitchFamily="17" charset="-128"/>
            <a:ea typeface="ＭＳ 明朝" pitchFamily="17" charset="-128"/>
            <a:cs typeface="+mn-cs"/>
          </a:endParaRPr>
        </a:p>
        <a:p>
          <a:r>
            <a:rPr lang="ja-JP" altLang="en-US" sz="1000" b="0" i="0" u="none" strike="noStrike">
              <a:solidFill>
                <a:srgbClr val="C00000"/>
              </a:solidFill>
              <a:latin typeface="ＭＳ 明朝" pitchFamily="17" charset="-128"/>
              <a:ea typeface="ＭＳ 明朝" pitchFamily="17" charset="-128"/>
              <a:cs typeface="+mn-cs"/>
            </a:rPr>
            <a:t>◇左上の参加数も自動計算です。人数に間違いが無いか必ずご確認ください。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95251</xdr:colOff>
      <xdr:row>0</xdr:row>
      <xdr:rowOff>60615</xdr:rowOff>
    </xdr:from>
    <xdr:to>
      <xdr:col>19</xdr:col>
      <xdr:colOff>92268</xdr:colOff>
      <xdr:row>4</xdr:row>
      <xdr:rowOff>251114</xdr:rowOff>
    </xdr:to>
    <xdr:sp macro="" textlink="">
      <xdr:nvSpPr>
        <xdr:cNvPr id="2" name="テキスト ボックス 1">
          <a:extLst>
            <a:ext uri="{FF2B5EF4-FFF2-40B4-BE49-F238E27FC236}">
              <a16:creationId xmlns:a16="http://schemas.microsoft.com/office/drawing/2014/main" id="{77C1D948-438B-4E49-183C-CB6F54803077}"/>
            </a:ext>
          </a:extLst>
        </xdr:cNvPr>
        <xdr:cNvSpPr txBox="1"/>
      </xdr:nvSpPr>
      <xdr:spPr>
        <a:xfrm>
          <a:off x="7446819" y="60615"/>
          <a:ext cx="4846108" cy="1480704"/>
        </a:xfrm>
        <a:prstGeom prst="rect">
          <a:avLst/>
        </a:prstGeom>
        <a:solidFill>
          <a:srgbClr val="CC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200"/>
            </a:lnSpc>
          </a:pPr>
          <a:r>
            <a:rPr lang="ja-JP" altLang="en-US" sz="1000" b="0" i="0" u="none" strike="noStrike">
              <a:solidFill>
                <a:srgbClr val="C00000"/>
              </a:solidFill>
              <a:latin typeface="ＭＳ 明朝" pitchFamily="17" charset="-128"/>
              <a:ea typeface="ＭＳ 明朝" pitchFamily="17" charset="-128"/>
              <a:cs typeface="+mn-cs"/>
            </a:rPr>
            <a:t>◇種目番号欄には競技種目番号</a:t>
          </a:r>
          <a:r>
            <a:rPr lang="en-US" altLang="ja-JP" sz="1000" b="0" i="0" u="none" strike="noStrike">
              <a:solidFill>
                <a:srgbClr val="C00000"/>
              </a:solidFill>
              <a:latin typeface="ＭＳ 明朝" pitchFamily="17" charset="-128"/>
              <a:ea typeface="ＭＳ 明朝" pitchFamily="17" charset="-128"/>
              <a:cs typeface="+mn-cs"/>
            </a:rPr>
            <a:t>[10]</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[11]</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[21]</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[22]</a:t>
          </a:r>
          <a:r>
            <a:rPr lang="ja-JP" altLang="en-US" sz="1000" b="0" i="0" u="none" strike="noStrike">
              <a:solidFill>
                <a:srgbClr val="C00000"/>
              </a:solidFill>
              <a:latin typeface="ＭＳ 明朝" pitchFamily="17" charset="-128"/>
              <a:ea typeface="ＭＳ 明朝" pitchFamily="17" charset="-128"/>
              <a:cs typeface="+mn-cs"/>
            </a:rPr>
            <a:t>をご記入ください。</a:t>
          </a:r>
          <a:endParaRPr lang="en-US" altLang="ja-JP" sz="1000" b="0" i="0" u="none" strike="noStrike">
            <a:solidFill>
              <a:srgbClr val="C00000"/>
            </a:solidFill>
            <a:latin typeface="ＭＳ 明朝" pitchFamily="17" charset="-128"/>
            <a:ea typeface="ＭＳ 明朝" pitchFamily="17" charset="-128"/>
            <a:cs typeface="+mn-cs"/>
          </a:endParaRPr>
        </a:p>
        <a:p>
          <a:pPr>
            <a:lnSpc>
              <a:spcPts val="12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000" b="1" i="0" u="none" strike="noStrike">
              <a:solidFill>
                <a:srgbClr val="00B050"/>
              </a:solidFill>
              <a:latin typeface="ＭＳ 明朝" pitchFamily="17" charset="-128"/>
              <a:ea typeface="ＭＳ 明朝" pitchFamily="17" charset="-128"/>
              <a:cs typeface="+mn-cs"/>
            </a:rPr>
            <a:t>種目ごとにまとめ種目番号順に</a:t>
          </a:r>
          <a:r>
            <a:rPr lang="ja-JP" altLang="en-US" sz="1000" b="0" i="0" u="none" strike="noStrike">
              <a:solidFill>
                <a:srgbClr val="C00000"/>
              </a:solidFill>
              <a:latin typeface="ＭＳ 明朝" pitchFamily="17" charset="-128"/>
              <a:ea typeface="ＭＳ 明朝" pitchFamily="17" charset="-128"/>
              <a:cs typeface="+mn-cs"/>
            </a:rPr>
            <a:t>ご記入ください。</a:t>
          </a:r>
          <a:r>
            <a:rPr lang="ja-JP" altLang="en-US" sz="1000" b="0">
              <a:solidFill>
                <a:srgbClr val="C00000"/>
              </a:solidFill>
              <a:latin typeface="ＭＳ 明朝" pitchFamily="17" charset="-128"/>
              <a:ea typeface="ＭＳ 明朝" pitchFamily="17" charset="-128"/>
            </a:rPr>
            <a:t> </a:t>
          </a:r>
          <a:endParaRPr lang="en-US" altLang="ja-JP" sz="1000" b="0">
            <a:solidFill>
              <a:srgbClr val="C00000"/>
            </a:solidFill>
            <a:latin typeface="ＭＳ 明朝" pitchFamily="17" charset="-128"/>
            <a:ea typeface="ＭＳ 明朝" pitchFamily="17" charset="-128"/>
          </a:endParaRPr>
        </a:p>
        <a:p>
          <a:pPr>
            <a:lnSpc>
              <a:spcPts val="1200"/>
            </a:lnSpc>
          </a:pPr>
          <a:r>
            <a:rPr lang="ja-JP" altLang="en-US" sz="1000" b="0" i="0" u="none" strike="noStrike">
              <a:solidFill>
                <a:srgbClr val="C00000"/>
              </a:solidFill>
              <a:latin typeface="ＭＳ 明朝" pitchFamily="17" charset="-128"/>
              <a:ea typeface="ＭＳ 明朝" pitchFamily="17" charset="-128"/>
              <a:cs typeface="+mn-cs"/>
            </a:rPr>
            <a:t>◇年齢は</a:t>
          </a:r>
          <a:r>
            <a:rPr lang="en-US" altLang="ja-JP" sz="1000" b="0" i="0" u="none" strike="noStrike">
              <a:solidFill>
                <a:srgbClr val="C00000"/>
              </a:solidFill>
              <a:latin typeface="ＭＳ 明朝" pitchFamily="17" charset="-128"/>
              <a:ea typeface="ＭＳ 明朝" pitchFamily="17" charset="-128"/>
              <a:cs typeface="+mn-cs"/>
            </a:rPr>
            <a:t>2024</a:t>
          </a:r>
          <a:r>
            <a:rPr lang="ja-JP" altLang="en-US" sz="1000" b="0" i="0" u="none" strike="noStrike">
              <a:solidFill>
                <a:srgbClr val="C00000"/>
              </a:solidFill>
              <a:latin typeface="ＭＳ 明朝" pitchFamily="17" charset="-128"/>
              <a:ea typeface="ＭＳ 明朝" pitchFamily="17" charset="-128"/>
              <a:cs typeface="+mn-cs"/>
            </a:rPr>
            <a:t>年</a:t>
          </a:r>
          <a:r>
            <a:rPr lang="en-US" altLang="ja-JP" sz="1000" b="0" i="0" u="none" strike="noStrike">
              <a:solidFill>
                <a:srgbClr val="C00000"/>
              </a:solidFill>
              <a:latin typeface="ＭＳ 明朝" pitchFamily="17" charset="-128"/>
              <a:ea typeface="ＭＳ 明朝" pitchFamily="17" charset="-128"/>
              <a:cs typeface="+mn-cs"/>
            </a:rPr>
            <a:t>4</a:t>
          </a:r>
          <a:r>
            <a:rPr lang="ja-JP" altLang="en-US" sz="1000" b="0" i="0" u="none" strike="noStrike">
              <a:solidFill>
                <a:srgbClr val="C00000"/>
              </a:solidFill>
              <a:latin typeface="ＭＳ 明朝" pitchFamily="17" charset="-128"/>
              <a:ea typeface="ＭＳ 明朝" pitchFamily="17" charset="-128"/>
              <a:cs typeface="+mn-cs"/>
            </a:rPr>
            <a:t>月</a:t>
          </a:r>
          <a:r>
            <a:rPr lang="en-US" altLang="ja-JP" sz="1000" b="0" i="0" u="none" strike="noStrike">
              <a:solidFill>
                <a:srgbClr val="C00000"/>
              </a:solidFill>
              <a:latin typeface="ＭＳ 明朝" pitchFamily="17" charset="-128"/>
              <a:ea typeface="ＭＳ 明朝" pitchFamily="17" charset="-128"/>
              <a:cs typeface="+mn-cs"/>
            </a:rPr>
            <a:t>1</a:t>
          </a:r>
          <a:r>
            <a:rPr lang="ja-JP" altLang="en-US" sz="1000" b="0" i="0" u="none" strike="noStrike">
              <a:solidFill>
                <a:srgbClr val="C00000"/>
              </a:solidFill>
              <a:latin typeface="ＭＳ 明朝" pitchFamily="17" charset="-128"/>
              <a:ea typeface="ＭＳ 明朝" pitchFamily="17" charset="-128"/>
              <a:cs typeface="+mn-cs"/>
            </a:rPr>
            <a:t>日現在での満年齢でご記入ください。</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自動計算です</a:t>
          </a:r>
          <a:r>
            <a:rPr lang="en-US" altLang="ja-JP" sz="1000" b="0" i="0" u="none" strike="noStrike">
              <a:solidFill>
                <a:srgbClr val="C00000"/>
              </a:solidFill>
              <a:latin typeface="ＭＳ 明朝" pitchFamily="17" charset="-128"/>
              <a:ea typeface="ＭＳ 明朝" pitchFamily="17" charset="-128"/>
              <a:cs typeface="+mn-cs"/>
            </a:rPr>
            <a:t>)</a:t>
          </a:r>
        </a:p>
        <a:p>
          <a:pPr>
            <a:lnSpc>
              <a:spcPts val="1200"/>
            </a:lnSpc>
          </a:pPr>
          <a:r>
            <a:rPr lang="ja-JP" altLang="ja-JP" sz="1000" b="0" i="0">
              <a:solidFill>
                <a:srgbClr val="C00000"/>
              </a:solidFill>
              <a:effectLst/>
              <a:latin typeface="ＭＳ 明朝" panose="02020609040205080304" pitchFamily="17" charset="-128"/>
              <a:ea typeface="ＭＳ 明朝" panose="02020609040205080304" pitchFamily="17" charset="-128"/>
              <a:cs typeface="+mn-cs"/>
            </a:rPr>
            <a:t>◇</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生年月日</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大会年齢</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は</a:t>
          </a:r>
          <a:endParaRPr lang="ja-JP" altLang="ja-JP" sz="1000">
            <a:solidFill>
              <a:srgbClr val="C00000"/>
            </a:solidFill>
            <a:effectLst/>
            <a:latin typeface="ＭＳ 明朝" panose="02020609040205080304" pitchFamily="17" charset="-128"/>
            <a:ea typeface="ＭＳ 明朝" panose="02020609040205080304" pitchFamily="17" charset="-128"/>
          </a:endParaRPr>
        </a:p>
        <a:p>
          <a:pPr>
            <a:lnSpc>
              <a:spcPts val="1200"/>
            </a:lnSpc>
          </a:pPr>
          <a:r>
            <a:rPr lang="ja-JP" altLang="ja-JP" sz="1000" b="0" i="0">
              <a:solidFill>
                <a:srgbClr val="C00000"/>
              </a:solidFill>
              <a:effectLst/>
              <a:latin typeface="ＭＳ 明朝" panose="02020609040205080304" pitchFamily="17" charset="-128"/>
              <a:ea typeface="ＭＳ 明朝" panose="02020609040205080304" pitchFamily="17" charset="-128"/>
              <a:cs typeface="+mn-cs"/>
            </a:rPr>
            <a:t>　</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JTTA-members.jp</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の個人会員情報</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(Excel</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データ</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をダウンロードして</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該当する</a:t>
          </a:r>
          <a:endParaRPr lang="en-US" altLang="ja-JP" sz="1000" b="0" i="0">
            <a:solidFill>
              <a:srgbClr val="C00000"/>
            </a:solidFill>
            <a:effectLst/>
            <a:latin typeface="ＭＳ 明朝" panose="02020609040205080304" pitchFamily="17" charset="-128"/>
            <a:ea typeface="ＭＳ 明朝" panose="02020609040205080304" pitchFamily="17" charset="-128"/>
            <a:cs typeface="+mn-cs"/>
          </a:endParaRPr>
        </a:p>
        <a:p>
          <a:pPr>
            <a:lnSpc>
              <a:spcPts val="1200"/>
            </a:lnSpc>
          </a:pPr>
          <a:r>
            <a:rPr lang="ja-JP" altLang="en-US" sz="1000" b="0" i="0">
              <a:solidFill>
                <a:srgbClr val="C00000"/>
              </a:solidFill>
              <a:effectLst/>
              <a:latin typeface="ＭＳ 明朝" panose="02020609040205080304" pitchFamily="17" charset="-128"/>
              <a:ea typeface="ＭＳ 明朝" panose="02020609040205080304" pitchFamily="17" charset="-128"/>
              <a:cs typeface="+mn-cs"/>
            </a:rPr>
            <a:t>　列を</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貼付していただくと間違いがなく便利です。</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ご活用ください。</a:t>
          </a:r>
          <a:endParaRPr lang="en-US" altLang="ja-JP" sz="1000" b="0" i="0">
            <a:solidFill>
              <a:srgbClr val="C00000"/>
            </a:solidFill>
            <a:effectLst/>
            <a:latin typeface="ＭＳ 明朝" panose="02020609040205080304" pitchFamily="17" charset="-128"/>
            <a:ea typeface="ＭＳ 明朝" panose="02020609040205080304" pitchFamily="17" charset="-128"/>
            <a:cs typeface="+mn-cs"/>
          </a:endParaRPr>
        </a:p>
        <a:p>
          <a:pPr>
            <a:lnSpc>
              <a:spcPts val="1200"/>
            </a:lnSpc>
          </a:pPr>
          <a:r>
            <a:rPr lang="ja-JP" altLang="en-US" sz="1000">
              <a:solidFill>
                <a:srgbClr val="C00000"/>
              </a:solidFill>
              <a:effectLst/>
              <a:latin typeface="ＭＳ 明朝" panose="02020609040205080304" pitchFamily="17" charset="-128"/>
              <a:ea typeface="ＭＳ 明朝" panose="02020609040205080304" pitchFamily="17" charset="-128"/>
            </a:rPr>
            <a:t>◇左上の参加数も自動計算です。人数に間違いが無いか必ずご確認ください。</a:t>
          </a:r>
        </a:p>
        <a:p>
          <a:pPr>
            <a:lnSpc>
              <a:spcPts val="1200"/>
            </a:lnSpc>
          </a:pPr>
          <a:endParaRPr lang="ja-JP" altLang="ja-JP" sz="1000">
            <a:solidFill>
              <a:srgbClr val="C00000"/>
            </a:solidFill>
            <a:effectLst/>
            <a:latin typeface="ＭＳ 明朝" panose="02020609040205080304" pitchFamily="17" charset="-128"/>
            <a:ea typeface="ＭＳ 明朝" panose="02020609040205080304" pitchFamily="17" charset="-128"/>
          </a:endParaRPr>
        </a:p>
        <a:p>
          <a:pPr>
            <a:lnSpc>
              <a:spcPts val="1200"/>
            </a:lnSpc>
          </a:pPr>
          <a:endParaRPr lang="en-US" altLang="ja-JP" sz="1000" b="0" i="0" u="none" strike="noStrike">
            <a:solidFill>
              <a:srgbClr val="C00000"/>
            </a:solidFill>
            <a:latin typeface="ＭＳ 明朝" pitchFamily="17" charset="-128"/>
            <a:ea typeface="ＭＳ 明朝" pitchFamily="17" charset="-128"/>
            <a:cs typeface="+mn-cs"/>
          </a:endParaRPr>
        </a:p>
        <a:p>
          <a:endParaRPr lang="ja-JP" altLang="en-US" sz="1000" b="0" i="0" u="none" strike="noStrike">
            <a:solidFill>
              <a:srgbClr val="C00000"/>
            </a:solidFill>
            <a:latin typeface="ＭＳ 明朝" pitchFamily="17" charset="-128"/>
            <a:ea typeface="ＭＳ 明朝"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75</xdr:col>
      <xdr:colOff>28575</xdr:colOff>
      <xdr:row>0</xdr:row>
      <xdr:rowOff>117475</xdr:rowOff>
    </xdr:from>
    <xdr:to>
      <xdr:col>129</xdr:col>
      <xdr:colOff>38100</xdr:colOff>
      <xdr:row>4</xdr:row>
      <xdr:rowOff>117475</xdr:rowOff>
    </xdr:to>
    <xdr:sp macro="" textlink="">
      <xdr:nvSpPr>
        <xdr:cNvPr id="2" name="テキスト ボックス 1">
          <a:extLst>
            <a:ext uri="{FF2B5EF4-FFF2-40B4-BE49-F238E27FC236}">
              <a16:creationId xmlns:a16="http://schemas.microsoft.com/office/drawing/2014/main" id="{6A553E79-995D-6DCC-BF56-E67B19D26D55}"/>
            </a:ext>
          </a:extLst>
        </xdr:cNvPr>
        <xdr:cNvSpPr txBox="1"/>
      </xdr:nvSpPr>
      <xdr:spPr>
        <a:xfrm>
          <a:off x="7267575" y="117475"/>
          <a:ext cx="5153025" cy="7302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100" b="1" i="0" u="none" strike="noStrike">
              <a:solidFill>
                <a:srgbClr val="00B050"/>
              </a:solidFill>
              <a:latin typeface="ＭＳ 明朝" pitchFamily="17" charset="-128"/>
              <a:ea typeface="ＭＳ 明朝" pitchFamily="17" charset="-128"/>
              <a:cs typeface="+mn-cs"/>
            </a:rPr>
            <a:t>参加数部分は申込書に入力すると自動反映となりますので入力不要です。</a:t>
          </a:r>
          <a:endParaRPr lang="en-US" altLang="ja-JP" sz="1100" b="1" i="0" u="none" strike="noStrike">
            <a:solidFill>
              <a:srgbClr val="00B050"/>
            </a:solidFill>
            <a:latin typeface="ＭＳ 明朝" pitchFamily="17" charset="-128"/>
            <a:ea typeface="ＭＳ 明朝" pitchFamily="17" charset="-128"/>
            <a:cs typeface="+mn-cs"/>
          </a:endParaRPr>
        </a:p>
        <a:p>
          <a:pPr>
            <a:lnSpc>
              <a:spcPts val="1300"/>
            </a:lnSpc>
          </a:pPr>
          <a:r>
            <a:rPr lang="ja-JP" altLang="en-US" sz="1100" b="1" i="0" u="none" strike="noStrike">
              <a:solidFill>
                <a:srgbClr val="00B050"/>
              </a:solidFill>
              <a:latin typeface="ＭＳ 明朝" pitchFamily="17" charset="-128"/>
              <a:ea typeface="ＭＳ 明朝" pitchFamily="17" charset="-128"/>
              <a:cs typeface="+mn-cs"/>
            </a:rPr>
            <a:t>　</a:t>
          </a:r>
          <a:r>
            <a:rPr lang="ja-JP" altLang="en-US" sz="1100" b="1" i="0" u="sng" strike="noStrike">
              <a:solidFill>
                <a:srgbClr val="FF0000"/>
              </a:solidFill>
              <a:latin typeface="ＭＳ 明朝" pitchFamily="17" charset="-128"/>
              <a:ea typeface="ＭＳ 明朝" pitchFamily="17" charset="-128"/>
              <a:cs typeface="+mn-cs"/>
            </a:rPr>
            <a:t>自動入力された申込数・合計金額に間違いがないか必ずご確認ください。</a:t>
          </a:r>
          <a:endParaRPr lang="en-US" altLang="ja-JP" sz="1100" b="1" i="0" u="sng" strike="noStrike">
            <a:solidFill>
              <a:srgbClr val="FF0000"/>
            </a:solidFill>
            <a:latin typeface="ＭＳ 明朝" pitchFamily="17" charset="-128"/>
            <a:ea typeface="ＭＳ 明朝" pitchFamily="17"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AK81"/>
  <sheetViews>
    <sheetView topLeftCell="A61" zoomScaleNormal="100" zoomScaleSheetLayoutView="70" workbookViewId="0">
      <selection activeCell="AD6" sqref="AD6"/>
    </sheetView>
  </sheetViews>
  <sheetFormatPr defaultColWidth="3.140625" defaultRowHeight="22.5" customHeight="1" x14ac:dyDescent="0.15"/>
  <cols>
    <col min="1" max="1" width="3.140625" style="1"/>
    <col min="2" max="3" width="3.140625" style="2"/>
    <col min="4" max="4" width="3.140625" style="2" customWidth="1"/>
    <col min="5" max="6" width="3.140625" style="2"/>
    <col min="7" max="7" width="3.140625" style="25"/>
    <col min="8" max="13" width="3.140625" style="2"/>
    <col min="14" max="14" width="2.140625" style="2" customWidth="1"/>
    <col min="15" max="23" width="3.140625" style="2"/>
    <col min="24" max="24" width="2.140625" style="2" customWidth="1"/>
    <col min="25" max="27" width="3.140625" style="2"/>
    <col min="28" max="28" width="3.140625" style="2" customWidth="1"/>
    <col min="29" max="16384" width="3.140625" style="2"/>
  </cols>
  <sheetData>
    <row r="2" spans="1:37" ht="22.5" customHeight="1" x14ac:dyDescent="0.15">
      <c r="AA2" s="102" t="s">
        <v>206</v>
      </c>
      <c r="AB2" s="102"/>
      <c r="AC2" s="102"/>
      <c r="AD2" s="102"/>
      <c r="AE2" s="102"/>
      <c r="AF2" s="102"/>
      <c r="AG2" s="102"/>
      <c r="AH2" s="102"/>
      <c r="AI2" s="102"/>
    </row>
    <row r="3" spans="1:37" ht="22.5" customHeight="1" x14ac:dyDescent="0.15">
      <c r="A3" s="116" t="s">
        <v>49</v>
      </c>
      <c r="B3" s="116"/>
      <c r="C3" s="116"/>
      <c r="D3" s="116"/>
      <c r="E3" s="116"/>
      <c r="F3" s="116"/>
      <c r="G3" s="116"/>
      <c r="H3" s="116"/>
      <c r="I3" s="116"/>
      <c r="J3" s="116"/>
      <c r="AA3" s="23"/>
      <c r="AB3" s="23"/>
      <c r="AC3" s="23"/>
      <c r="AD3" s="23"/>
      <c r="AE3" s="23"/>
      <c r="AF3" s="23"/>
      <c r="AG3" s="23"/>
      <c r="AH3" s="23"/>
      <c r="AI3" s="23"/>
    </row>
    <row r="4" spans="1:37" ht="22.5" customHeight="1" x14ac:dyDescent="0.15">
      <c r="AA4" s="101" t="s">
        <v>108</v>
      </c>
      <c r="AB4" s="101"/>
      <c r="AC4" s="101"/>
      <c r="AD4" s="101"/>
      <c r="AE4" s="101"/>
      <c r="AF4" s="101"/>
      <c r="AG4" s="101"/>
      <c r="AH4" s="101"/>
      <c r="AI4" s="101"/>
    </row>
    <row r="5" spans="1:37" ht="22.5" customHeight="1" x14ac:dyDescent="0.15">
      <c r="AA5" s="101" t="s">
        <v>109</v>
      </c>
      <c r="AB5" s="101"/>
      <c r="AC5" s="101"/>
      <c r="AD5" s="101"/>
      <c r="AE5" s="101"/>
      <c r="AF5" s="101"/>
      <c r="AG5" s="101"/>
      <c r="AH5" s="101"/>
      <c r="AI5" s="101"/>
    </row>
    <row r="9" spans="1:37" ht="22.5" customHeight="1" x14ac:dyDescent="0.15">
      <c r="A9" s="3"/>
      <c r="B9" s="3"/>
      <c r="C9" s="3"/>
      <c r="D9" s="3"/>
      <c r="E9" s="117" t="s">
        <v>123</v>
      </c>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3"/>
      <c r="AG9" s="3"/>
      <c r="AH9" s="3"/>
      <c r="AI9" s="3"/>
    </row>
    <row r="10" spans="1:37" ht="22.5" customHeight="1" x14ac:dyDescent="0.15">
      <c r="A10" s="3"/>
      <c r="B10" s="3"/>
      <c r="C10" s="3"/>
      <c r="D10" s="3"/>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3"/>
      <c r="AG10" s="3"/>
      <c r="AH10" s="3"/>
      <c r="AI10" s="3"/>
    </row>
    <row r="11" spans="1:37" ht="22.5" customHeight="1" x14ac:dyDescent="0.15">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row>
    <row r="12" spans="1:37" ht="22.5" customHeight="1" x14ac:dyDescent="0.1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row>
    <row r="13" spans="1:37" ht="22.5" customHeight="1" x14ac:dyDescent="0.1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1:37" ht="22.5" customHeight="1" x14ac:dyDescent="0.15">
      <c r="A14" s="100" t="s">
        <v>0</v>
      </c>
      <c r="B14" s="100"/>
      <c r="C14" s="101" t="s">
        <v>3</v>
      </c>
      <c r="D14" s="101"/>
      <c r="E14" s="101"/>
      <c r="F14" s="23"/>
      <c r="G14" s="103" t="s">
        <v>110</v>
      </c>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row>
    <row r="15" spans="1:37" ht="22.5" customHeight="1" x14ac:dyDescent="0.15">
      <c r="A15" s="100" t="s">
        <v>1</v>
      </c>
      <c r="B15" s="100"/>
      <c r="C15" s="101" t="s">
        <v>4</v>
      </c>
      <c r="D15" s="101"/>
      <c r="E15" s="101"/>
      <c r="F15" s="23"/>
      <c r="G15" s="4" t="s">
        <v>111</v>
      </c>
      <c r="H15" s="4"/>
      <c r="I15" s="4"/>
      <c r="J15" s="4"/>
      <c r="K15" s="4"/>
      <c r="L15" s="4"/>
      <c r="M15" s="23"/>
      <c r="N15" s="23"/>
      <c r="O15" s="23"/>
      <c r="P15" s="23"/>
      <c r="Q15" s="23"/>
      <c r="R15" s="23"/>
      <c r="S15" s="23"/>
      <c r="T15" s="103" t="s">
        <v>112</v>
      </c>
      <c r="U15" s="103"/>
      <c r="V15" s="103"/>
      <c r="W15" s="103"/>
      <c r="X15" s="103"/>
      <c r="Y15" s="103"/>
      <c r="Z15" s="103"/>
      <c r="AA15" s="103"/>
      <c r="AB15" s="103"/>
      <c r="AC15" s="103"/>
      <c r="AD15" s="103"/>
      <c r="AE15" s="103"/>
      <c r="AF15" s="4"/>
      <c r="AG15" s="4"/>
      <c r="AH15" s="4"/>
      <c r="AI15" s="4"/>
      <c r="AJ15" s="4"/>
      <c r="AK15" s="4"/>
    </row>
    <row r="16" spans="1:37" ht="22.5" customHeight="1" x14ac:dyDescent="0.15">
      <c r="A16" s="24"/>
      <c r="B16" s="24"/>
      <c r="C16" s="23"/>
      <c r="D16" s="23"/>
      <c r="E16" s="23"/>
      <c r="F16" s="23"/>
      <c r="G16" s="103" t="s">
        <v>113</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row>
    <row r="17" spans="1:35" ht="22.5" customHeight="1" x14ac:dyDescent="0.15">
      <c r="A17" s="100" t="s">
        <v>17</v>
      </c>
      <c r="B17" s="100"/>
      <c r="C17" s="101" t="s">
        <v>5</v>
      </c>
      <c r="D17" s="101"/>
      <c r="E17" s="101"/>
      <c r="F17" s="23"/>
      <c r="G17" s="103" t="s">
        <v>8</v>
      </c>
      <c r="H17" s="103"/>
      <c r="I17" s="103"/>
      <c r="J17" s="103"/>
      <c r="K17" s="103"/>
      <c r="L17" s="103"/>
      <c r="M17" s="4"/>
      <c r="N17" s="4"/>
      <c r="O17" s="4"/>
      <c r="P17" s="4"/>
      <c r="Q17" s="4"/>
      <c r="R17" s="4"/>
      <c r="S17" s="4"/>
      <c r="T17" s="4"/>
      <c r="U17" s="4"/>
      <c r="V17" s="4"/>
      <c r="W17" s="4"/>
      <c r="X17" s="4"/>
      <c r="Y17" s="4"/>
      <c r="Z17" s="4"/>
      <c r="AA17" s="4"/>
      <c r="AB17" s="4"/>
      <c r="AC17" s="4"/>
      <c r="AD17" s="4"/>
      <c r="AE17" s="4"/>
      <c r="AF17" s="4"/>
    </row>
    <row r="18" spans="1:35" ht="22.5" customHeight="1" x14ac:dyDescent="0.15">
      <c r="A18" s="100" t="s">
        <v>2</v>
      </c>
      <c r="B18" s="100"/>
      <c r="C18" s="101" t="s">
        <v>6</v>
      </c>
      <c r="D18" s="101"/>
      <c r="E18" s="101"/>
      <c r="F18" s="23"/>
      <c r="G18" s="25" t="s">
        <v>108</v>
      </c>
      <c r="H18" s="25"/>
      <c r="I18" s="25"/>
      <c r="J18" s="25"/>
      <c r="K18" s="25"/>
      <c r="L18" s="25"/>
      <c r="M18" s="25"/>
      <c r="N18" s="25"/>
      <c r="O18" s="25"/>
      <c r="P18" s="25"/>
      <c r="Q18" s="4"/>
      <c r="R18" s="4"/>
      <c r="S18" s="4"/>
      <c r="T18" s="4"/>
      <c r="U18" s="4"/>
      <c r="V18" s="4"/>
      <c r="W18" s="4"/>
      <c r="X18" s="4"/>
      <c r="Y18" s="4"/>
      <c r="Z18" s="4"/>
      <c r="AA18" s="4"/>
      <c r="AB18" s="4"/>
      <c r="AC18" s="4"/>
      <c r="AD18" s="4"/>
      <c r="AE18" s="4"/>
      <c r="AF18" s="4"/>
    </row>
    <row r="19" spans="1:35" ht="22.5" customHeight="1" x14ac:dyDescent="0.15">
      <c r="A19" s="100" t="s">
        <v>69</v>
      </c>
      <c r="B19" s="100"/>
      <c r="C19" s="101" t="s">
        <v>7</v>
      </c>
      <c r="D19" s="101"/>
      <c r="E19" s="101"/>
      <c r="F19" s="23"/>
      <c r="G19" s="103" t="s">
        <v>95</v>
      </c>
      <c r="H19" s="103"/>
      <c r="I19" s="103"/>
      <c r="J19" s="103"/>
      <c r="K19" s="103"/>
      <c r="L19" s="103"/>
      <c r="M19" s="103"/>
      <c r="N19" s="103"/>
      <c r="O19" s="25"/>
      <c r="P19" s="103" t="s">
        <v>85</v>
      </c>
      <c r="Q19" s="103"/>
      <c r="R19" s="103"/>
      <c r="S19" s="103"/>
      <c r="T19" s="103"/>
      <c r="U19" s="103"/>
      <c r="V19" s="103"/>
      <c r="W19" s="103"/>
      <c r="X19" s="103"/>
      <c r="Y19" s="106"/>
      <c r="Z19" s="106"/>
      <c r="AA19" s="106"/>
      <c r="AB19" s="106"/>
      <c r="AC19" s="106"/>
      <c r="AD19" s="106"/>
      <c r="AE19" s="106"/>
      <c r="AF19" s="106"/>
      <c r="AG19" s="106"/>
      <c r="AH19" s="106"/>
      <c r="AI19" s="106"/>
    </row>
    <row r="20" spans="1:35" ht="22.5" customHeight="1" x14ac:dyDescent="0.15">
      <c r="A20" s="100"/>
      <c r="B20" s="100"/>
      <c r="C20" s="101"/>
      <c r="D20" s="101"/>
      <c r="E20" s="101"/>
      <c r="F20" s="23"/>
      <c r="G20" s="103" t="s">
        <v>96</v>
      </c>
      <c r="H20" s="103"/>
      <c r="I20" s="103"/>
      <c r="J20" s="103"/>
      <c r="K20" s="103"/>
      <c r="L20" s="103"/>
      <c r="M20" s="103"/>
      <c r="N20" s="103"/>
      <c r="O20" s="25"/>
      <c r="P20" s="103" t="s">
        <v>86</v>
      </c>
      <c r="Q20" s="103"/>
      <c r="R20" s="103"/>
      <c r="S20" s="103"/>
      <c r="T20" s="103"/>
      <c r="U20" s="103"/>
      <c r="V20" s="103"/>
      <c r="W20" s="103"/>
      <c r="X20" s="103"/>
      <c r="Y20" s="103" t="s">
        <v>9</v>
      </c>
      <c r="Z20" s="103"/>
      <c r="AA20" s="103"/>
      <c r="AB20" s="103"/>
      <c r="AC20" s="103"/>
      <c r="AD20" s="103"/>
      <c r="AE20" s="103"/>
      <c r="AF20" s="103"/>
    </row>
    <row r="21" spans="1:35" ht="22.5" customHeight="1" x14ac:dyDescent="0.15">
      <c r="A21" s="100"/>
      <c r="B21" s="100"/>
      <c r="C21" s="101"/>
      <c r="D21" s="101"/>
      <c r="E21" s="101"/>
      <c r="F21" s="23"/>
      <c r="G21" s="103" t="s">
        <v>97</v>
      </c>
      <c r="H21" s="103"/>
      <c r="I21" s="103"/>
      <c r="J21" s="103"/>
      <c r="K21" s="103"/>
      <c r="L21" s="103"/>
      <c r="M21" s="103"/>
      <c r="N21" s="103"/>
      <c r="O21" s="25"/>
      <c r="P21" s="103" t="s">
        <v>87</v>
      </c>
      <c r="Q21" s="103"/>
      <c r="R21" s="103"/>
      <c r="S21" s="103"/>
      <c r="T21" s="103"/>
      <c r="U21" s="103"/>
      <c r="V21" s="103"/>
      <c r="W21" s="103"/>
      <c r="X21" s="103"/>
      <c r="Y21" s="103" t="s">
        <v>10</v>
      </c>
      <c r="Z21" s="103"/>
      <c r="AA21" s="103"/>
      <c r="AB21" s="103"/>
      <c r="AC21" s="103"/>
      <c r="AD21" s="103"/>
      <c r="AE21" s="103"/>
      <c r="AF21" s="103"/>
    </row>
    <row r="22" spans="1:35" ht="22.5" customHeight="1" x14ac:dyDescent="0.15">
      <c r="A22" s="100"/>
      <c r="B22" s="100"/>
      <c r="C22" s="101"/>
      <c r="D22" s="101"/>
      <c r="E22" s="101"/>
      <c r="F22" s="23"/>
      <c r="G22" s="103" t="s">
        <v>98</v>
      </c>
      <c r="H22" s="103"/>
      <c r="I22" s="103"/>
      <c r="J22" s="103"/>
      <c r="K22" s="103"/>
      <c r="L22" s="103"/>
      <c r="M22" s="103"/>
      <c r="N22" s="103"/>
      <c r="O22" s="25"/>
      <c r="P22" s="103" t="s">
        <v>88</v>
      </c>
      <c r="Q22" s="103"/>
      <c r="R22" s="103"/>
      <c r="S22" s="103"/>
      <c r="T22" s="103"/>
      <c r="U22" s="103"/>
      <c r="V22" s="103"/>
      <c r="W22" s="103"/>
      <c r="X22" s="103"/>
      <c r="Y22" s="103" t="s">
        <v>11</v>
      </c>
      <c r="Z22" s="103"/>
      <c r="AA22" s="103"/>
      <c r="AB22" s="103"/>
      <c r="AC22" s="103"/>
      <c r="AD22" s="103"/>
      <c r="AE22" s="103"/>
      <c r="AF22" s="103"/>
    </row>
    <row r="23" spans="1:35" ht="22.5" customHeight="1" x14ac:dyDescent="0.15">
      <c r="A23" s="100"/>
      <c r="B23" s="100"/>
      <c r="C23" s="101"/>
      <c r="D23" s="101"/>
      <c r="E23" s="101"/>
      <c r="F23" s="23"/>
      <c r="G23" s="103" t="s">
        <v>99</v>
      </c>
      <c r="H23" s="103"/>
      <c r="I23" s="103"/>
      <c r="J23" s="103"/>
      <c r="K23" s="103"/>
      <c r="L23" s="103"/>
      <c r="M23" s="103"/>
      <c r="N23" s="103"/>
      <c r="O23" s="25"/>
      <c r="P23" s="103" t="s">
        <v>89</v>
      </c>
      <c r="Q23" s="103"/>
      <c r="R23" s="103"/>
      <c r="S23" s="103"/>
      <c r="T23" s="103"/>
      <c r="U23" s="103"/>
      <c r="V23" s="103"/>
      <c r="W23" s="103"/>
      <c r="X23" s="103"/>
      <c r="Y23" s="103" t="s">
        <v>12</v>
      </c>
      <c r="Z23" s="103"/>
      <c r="AA23" s="103"/>
      <c r="AB23" s="103"/>
      <c r="AC23" s="103"/>
      <c r="AD23" s="103"/>
      <c r="AE23" s="103"/>
      <c r="AF23" s="103"/>
    </row>
    <row r="24" spans="1:35" ht="22.5" customHeight="1" x14ac:dyDescent="0.15">
      <c r="A24" s="100"/>
      <c r="B24" s="100"/>
      <c r="C24" s="101"/>
      <c r="D24" s="101"/>
      <c r="E24" s="101"/>
      <c r="F24" s="23"/>
      <c r="G24" s="103" t="s">
        <v>100</v>
      </c>
      <c r="H24" s="103"/>
      <c r="I24" s="103"/>
      <c r="J24" s="103"/>
      <c r="K24" s="103"/>
      <c r="L24" s="103"/>
      <c r="M24" s="103"/>
      <c r="N24" s="103"/>
      <c r="O24" s="25"/>
      <c r="P24" s="103" t="s">
        <v>90</v>
      </c>
      <c r="Q24" s="103"/>
      <c r="R24" s="103"/>
      <c r="S24" s="103"/>
      <c r="T24" s="103"/>
      <c r="U24" s="103"/>
      <c r="V24" s="103"/>
      <c r="W24" s="103"/>
      <c r="X24" s="103"/>
      <c r="Y24" s="103" t="s">
        <v>81</v>
      </c>
      <c r="Z24" s="103"/>
      <c r="AA24" s="103"/>
      <c r="AB24" s="103"/>
      <c r="AC24" s="103"/>
      <c r="AD24" s="103"/>
      <c r="AE24" s="103"/>
      <c r="AF24" s="103"/>
    </row>
    <row r="25" spans="1:35" ht="22.5" customHeight="1" x14ac:dyDescent="0.15">
      <c r="A25" s="100"/>
      <c r="B25" s="100"/>
      <c r="C25" s="101"/>
      <c r="D25" s="101"/>
      <c r="E25" s="101"/>
      <c r="F25" s="23"/>
      <c r="G25" s="103" t="s">
        <v>101</v>
      </c>
      <c r="H25" s="103"/>
      <c r="I25" s="103"/>
      <c r="J25" s="103"/>
      <c r="K25" s="103"/>
      <c r="L25" s="103"/>
      <c r="M25" s="103"/>
      <c r="N25" s="103"/>
      <c r="O25" s="25"/>
      <c r="P25" s="103" t="s">
        <v>91</v>
      </c>
      <c r="Q25" s="103"/>
      <c r="R25" s="103"/>
      <c r="S25" s="103"/>
      <c r="T25" s="103"/>
      <c r="U25" s="103"/>
      <c r="V25" s="103"/>
      <c r="W25" s="103"/>
      <c r="X25" s="103"/>
      <c r="Y25" s="103" t="s">
        <v>13</v>
      </c>
      <c r="Z25" s="103"/>
      <c r="AA25" s="103"/>
      <c r="AB25" s="103"/>
      <c r="AC25" s="103"/>
      <c r="AD25" s="103"/>
      <c r="AE25" s="103"/>
      <c r="AF25" s="103"/>
    </row>
    <row r="26" spans="1:35" ht="22.5" customHeight="1" x14ac:dyDescent="0.15">
      <c r="A26" s="100"/>
      <c r="B26" s="100"/>
      <c r="C26" s="101"/>
      <c r="D26" s="101"/>
      <c r="E26" s="101"/>
      <c r="F26" s="23"/>
      <c r="G26" s="103" t="s">
        <v>102</v>
      </c>
      <c r="H26" s="103"/>
      <c r="I26" s="103"/>
      <c r="J26" s="103"/>
      <c r="K26" s="103"/>
      <c r="L26" s="103"/>
      <c r="M26" s="103"/>
      <c r="N26" s="103"/>
      <c r="O26" s="25"/>
      <c r="P26" s="103" t="s">
        <v>92</v>
      </c>
      <c r="Q26" s="103"/>
      <c r="R26" s="103"/>
      <c r="S26" s="103"/>
      <c r="T26" s="103"/>
      <c r="U26" s="103"/>
      <c r="V26" s="103"/>
      <c r="W26" s="103"/>
      <c r="X26" s="103"/>
      <c r="Y26" s="103" t="s">
        <v>14</v>
      </c>
      <c r="Z26" s="103"/>
      <c r="AA26" s="103"/>
      <c r="AB26" s="103"/>
      <c r="AC26" s="103"/>
      <c r="AD26" s="103"/>
      <c r="AE26" s="103"/>
      <c r="AF26" s="103"/>
    </row>
    <row r="27" spans="1:35" ht="22.5" customHeight="1" x14ac:dyDescent="0.15">
      <c r="A27" s="100"/>
      <c r="B27" s="100"/>
      <c r="C27" s="101"/>
      <c r="D27" s="101"/>
      <c r="E27" s="101"/>
      <c r="F27" s="23"/>
      <c r="G27" s="103" t="s">
        <v>103</v>
      </c>
      <c r="H27" s="103"/>
      <c r="I27" s="103"/>
      <c r="J27" s="103"/>
      <c r="K27" s="103"/>
      <c r="L27" s="103"/>
      <c r="M27" s="103"/>
      <c r="N27" s="103"/>
      <c r="O27" s="25"/>
      <c r="P27" s="103" t="s">
        <v>93</v>
      </c>
      <c r="Q27" s="103"/>
      <c r="R27" s="103"/>
      <c r="S27" s="103"/>
      <c r="T27" s="103"/>
      <c r="U27" s="103"/>
      <c r="V27" s="103"/>
      <c r="W27" s="103"/>
      <c r="X27" s="103"/>
      <c r="Y27" s="103" t="s">
        <v>15</v>
      </c>
      <c r="Z27" s="103"/>
      <c r="AA27" s="103"/>
      <c r="AB27" s="103"/>
      <c r="AC27" s="103"/>
      <c r="AD27" s="103"/>
      <c r="AE27" s="103"/>
      <c r="AF27" s="103"/>
    </row>
    <row r="28" spans="1:35" ht="22.5" customHeight="1" x14ac:dyDescent="0.15">
      <c r="A28" s="100"/>
      <c r="B28" s="100"/>
      <c r="C28" s="101"/>
      <c r="D28" s="101"/>
      <c r="E28" s="101"/>
      <c r="F28" s="23"/>
      <c r="G28" s="103" t="s">
        <v>83</v>
      </c>
      <c r="H28" s="103"/>
      <c r="I28" s="103"/>
      <c r="J28" s="103"/>
      <c r="K28" s="103"/>
      <c r="L28" s="103"/>
      <c r="M28" s="103"/>
      <c r="N28" s="103"/>
      <c r="O28" s="25"/>
      <c r="P28" s="103" t="s">
        <v>82</v>
      </c>
      <c r="Q28" s="103"/>
      <c r="R28" s="103"/>
      <c r="S28" s="103"/>
      <c r="T28" s="103"/>
      <c r="U28" s="103"/>
      <c r="V28" s="103"/>
      <c r="W28" s="103"/>
      <c r="X28" s="103"/>
      <c r="Y28" s="103"/>
      <c r="Z28" s="103"/>
      <c r="AA28" s="103"/>
      <c r="AB28" s="103"/>
      <c r="AC28" s="103"/>
      <c r="AD28" s="103"/>
      <c r="AE28" s="103"/>
      <c r="AF28" s="103"/>
    </row>
    <row r="29" spans="1:35" ht="22.5" customHeight="1" x14ac:dyDescent="0.15">
      <c r="A29" s="100"/>
      <c r="B29" s="100"/>
      <c r="C29" s="101"/>
      <c r="D29" s="101"/>
      <c r="E29" s="101"/>
      <c r="F29" s="23"/>
      <c r="G29" s="4" t="s">
        <v>84</v>
      </c>
      <c r="H29" s="4"/>
      <c r="I29" s="4"/>
      <c r="J29" s="4"/>
      <c r="K29" s="4"/>
      <c r="L29" s="4"/>
      <c r="M29" s="4"/>
      <c r="N29" s="4"/>
      <c r="O29" s="25"/>
      <c r="P29" s="103" t="s">
        <v>94</v>
      </c>
      <c r="Q29" s="103"/>
      <c r="R29" s="103"/>
      <c r="S29" s="103"/>
      <c r="T29" s="103"/>
      <c r="U29" s="103"/>
      <c r="V29" s="103"/>
      <c r="W29" s="103"/>
      <c r="X29" s="103"/>
      <c r="Y29" s="103" t="s">
        <v>16</v>
      </c>
      <c r="Z29" s="103"/>
      <c r="AA29" s="103"/>
      <c r="AB29" s="103"/>
      <c r="AC29" s="103"/>
      <c r="AD29" s="103"/>
      <c r="AE29" s="103"/>
      <c r="AF29" s="103"/>
      <c r="AG29" s="103"/>
      <c r="AH29" s="103"/>
    </row>
    <row r="30" spans="1:35" ht="22.5" customHeight="1" x14ac:dyDescent="0.15">
      <c r="A30" s="100"/>
      <c r="B30" s="100"/>
      <c r="C30" s="101"/>
      <c r="D30" s="101"/>
      <c r="E30" s="101"/>
      <c r="G30" s="25" t="s">
        <v>104</v>
      </c>
    </row>
    <row r="31" spans="1:35" ht="22.5" customHeight="1" x14ac:dyDescent="0.15">
      <c r="A31" s="100"/>
      <c r="B31" s="100"/>
      <c r="C31" s="101"/>
      <c r="D31" s="101"/>
      <c r="E31" s="101"/>
      <c r="G31" s="25" t="s">
        <v>105</v>
      </c>
    </row>
    <row r="32" spans="1:35" ht="22.5" customHeight="1" x14ac:dyDescent="0.15">
      <c r="A32" s="100" t="s">
        <v>78</v>
      </c>
      <c r="B32" s="100"/>
      <c r="C32" s="101" t="s">
        <v>35</v>
      </c>
      <c r="D32" s="101"/>
      <c r="E32" s="101"/>
      <c r="G32" s="103" t="s">
        <v>198</v>
      </c>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row>
    <row r="33" spans="1:35" ht="22.5" customHeight="1" x14ac:dyDescent="0.15">
      <c r="A33" s="100"/>
      <c r="B33" s="100"/>
      <c r="C33" s="107" t="s">
        <v>50</v>
      </c>
      <c r="D33" s="107"/>
      <c r="E33" s="107"/>
      <c r="G33" s="103" t="s">
        <v>199</v>
      </c>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row>
    <row r="34" spans="1:35" ht="22.5" customHeight="1" x14ac:dyDescent="0.15">
      <c r="A34" s="24"/>
      <c r="B34" s="24"/>
      <c r="C34" s="26"/>
      <c r="D34" s="26"/>
      <c r="E34" s="26"/>
      <c r="G34" s="18" t="s">
        <v>124</v>
      </c>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row>
    <row r="35" spans="1:35" ht="22.5" customHeight="1" x14ac:dyDescent="0.15">
      <c r="A35" s="24"/>
      <c r="B35" s="24"/>
      <c r="C35" s="26"/>
      <c r="D35" s="26"/>
      <c r="E35" s="26"/>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row>
    <row r="36" spans="1:35" ht="22.5" customHeight="1" x14ac:dyDescent="0.15">
      <c r="A36" s="24"/>
      <c r="B36" s="24"/>
      <c r="C36" s="26"/>
      <c r="D36" s="26"/>
      <c r="E36" s="26"/>
      <c r="H36" s="25"/>
      <c r="I36" s="25"/>
      <c r="J36" s="25"/>
      <c r="K36" s="25"/>
      <c r="L36" s="25"/>
      <c r="M36" s="25"/>
      <c r="N36" s="25"/>
      <c r="O36" s="25"/>
      <c r="P36" s="25"/>
      <c r="Q36" s="25"/>
      <c r="R36" s="25"/>
      <c r="S36" s="25"/>
      <c r="T36" s="25"/>
      <c r="U36" s="25"/>
      <c r="V36" s="25"/>
      <c r="W36" s="25"/>
      <c r="X36" s="25"/>
      <c r="Y36" s="25"/>
      <c r="Z36" s="25"/>
      <c r="AA36" s="25"/>
      <c r="AB36" s="106" t="s">
        <v>197</v>
      </c>
      <c r="AC36" s="106"/>
      <c r="AD36" s="106"/>
      <c r="AE36" s="106"/>
      <c r="AF36" s="106"/>
      <c r="AG36" s="106"/>
      <c r="AH36" s="106"/>
      <c r="AI36" s="106"/>
    </row>
    <row r="37" spans="1:35" ht="22.5" customHeight="1" x14ac:dyDescent="0.15">
      <c r="A37" s="24"/>
      <c r="B37" s="24"/>
      <c r="C37" s="23"/>
      <c r="D37" s="23"/>
      <c r="E37" s="23"/>
    </row>
    <row r="38" spans="1:35" ht="22.5" customHeight="1" x14ac:dyDescent="0.15">
      <c r="A38" s="24"/>
      <c r="B38" s="24"/>
      <c r="C38" s="23"/>
      <c r="D38" s="23"/>
      <c r="E38" s="23"/>
      <c r="AD38" s="17"/>
      <c r="AE38" s="17"/>
      <c r="AF38" s="17"/>
      <c r="AG38" s="17"/>
      <c r="AH38" s="17"/>
      <c r="AI38" s="17"/>
    </row>
    <row r="39" spans="1:35" ht="22.5" customHeight="1" x14ac:dyDescent="0.15">
      <c r="A39" s="24"/>
      <c r="B39" s="24"/>
      <c r="C39" s="26"/>
      <c r="D39" s="26"/>
      <c r="E39" s="26"/>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row>
    <row r="40" spans="1:35" ht="21" customHeight="1" x14ac:dyDescent="0.15">
      <c r="A40" s="100" t="s">
        <v>79</v>
      </c>
      <c r="B40" s="100"/>
      <c r="C40" s="101" t="s">
        <v>20</v>
      </c>
      <c r="D40" s="101"/>
      <c r="E40" s="101"/>
      <c r="G40" s="25" t="s">
        <v>80</v>
      </c>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row>
    <row r="41" spans="1:35" ht="21" customHeight="1" x14ac:dyDescent="0.15">
      <c r="A41" s="24"/>
      <c r="B41" s="24"/>
      <c r="C41" s="23"/>
      <c r="D41" s="23"/>
      <c r="E41" s="23"/>
      <c r="G41" s="25" t="s">
        <v>114</v>
      </c>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row>
    <row r="42" spans="1:35" ht="21" customHeight="1" x14ac:dyDescent="0.15">
      <c r="A42" s="100"/>
      <c r="B42" s="100"/>
      <c r="C42" s="101"/>
      <c r="D42" s="101"/>
      <c r="E42" s="101"/>
      <c r="G42" s="2"/>
      <c r="H42" s="17" t="s">
        <v>31</v>
      </c>
      <c r="I42" s="25" t="s">
        <v>21</v>
      </c>
      <c r="J42" s="25"/>
      <c r="K42" s="25"/>
      <c r="L42" s="25"/>
      <c r="M42" s="25"/>
      <c r="N42" s="25"/>
      <c r="O42" s="25"/>
      <c r="P42" s="25"/>
      <c r="Q42" s="25"/>
      <c r="R42" s="103" t="s">
        <v>30</v>
      </c>
      <c r="S42" s="103"/>
      <c r="T42" s="103"/>
      <c r="U42" s="103"/>
      <c r="V42" s="103"/>
      <c r="W42" s="103"/>
      <c r="X42" s="103"/>
      <c r="Y42" s="103"/>
      <c r="Z42" s="103"/>
      <c r="AA42" s="103"/>
      <c r="AB42" s="103"/>
      <c r="AC42" s="103"/>
      <c r="AD42" s="103"/>
    </row>
    <row r="43" spans="1:35" ht="21" customHeight="1" x14ac:dyDescent="0.15">
      <c r="A43" s="100"/>
      <c r="B43" s="100"/>
      <c r="C43" s="101"/>
      <c r="D43" s="101"/>
      <c r="E43" s="101"/>
      <c r="G43" s="2"/>
      <c r="H43" s="17" t="s">
        <v>31</v>
      </c>
      <c r="I43" s="25" t="s">
        <v>22</v>
      </c>
      <c r="J43" s="25"/>
      <c r="K43" s="25"/>
      <c r="L43" s="25"/>
      <c r="M43" s="25"/>
      <c r="N43" s="25"/>
      <c r="O43" s="25"/>
      <c r="P43" s="25"/>
      <c r="Q43" s="25"/>
      <c r="R43" s="103" t="s">
        <v>115</v>
      </c>
      <c r="S43" s="103"/>
      <c r="T43" s="103"/>
      <c r="U43" s="103"/>
      <c r="V43" s="103"/>
      <c r="W43" s="103"/>
      <c r="X43" s="103"/>
      <c r="Y43" s="103"/>
      <c r="Z43" s="103"/>
      <c r="AA43" s="103"/>
      <c r="AB43" s="103"/>
      <c r="AC43" s="103"/>
      <c r="AD43" s="103"/>
    </row>
    <row r="44" spans="1:35" ht="21" customHeight="1" x14ac:dyDescent="0.15">
      <c r="G44" s="2"/>
      <c r="H44" s="17" t="s">
        <v>31</v>
      </c>
      <c r="I44" s="25" t="s">
        <v>23</v>
      </c>
      <c r="J44" s="25"/>
      <c r="K44" s="25"/>
      <c r="L44" s="25"/>
      <c r="M44" s="25"/>
      <c r="N44" s="25"/>
      <c r="O44" s="25"/>
      <c r="P44" s="25"/>
      <c r="Q44" s="25"/>
      <c r="R44" s="103" t="s">
        <v>116</v>
      </c>
      <c r="S44" s="103"/>
      <c r="T44" s="103"/>
      <c r="U44" s="103"/>
      <c r="V44" s="103"/>
      <c r="W44" s="103"/>
      <c r="X44" s="103"/>
      <c r="Y44" s="103"/>
      <c r="Z44" s="103"/>
      <c r="AA44" s="103"/>
      <c r="AB44" s="103"/>
      <c r="AC44" s="103"/>
      <c r="AD44" s="103"/>
    </row>
    <row r="45" spans="1:35" ht="21" customHeight="1" x14ac:dyDescent="0.15">
      <c r="G45" s="2"/>
      <c r="H45" s="17" t="s">
        <v>31</v>
      </c>
      <c r="I45" s="25" t="s">
        <v>24</v>
      </c>
      <c r="J45" s="25"/>
      <c r="K45" s="25"/>
      <c r="L45" s="25"/>
      <c r="M45" s="25"/>
      <c r="N45" s="25"/>
      <c r="O45" s="25"/>
      <c r="P45" s="25"/>
      <c r="Q45" s="25"/>
      <c r="R45" s="103" t="s">
        <v>117</v>
      </c>
      <c r="S45" s="103"/>
      <c r="T45" s="103"/>
      <c r="U45" s="103"/>
      <c r="V45" s="103"/>
      <c r="W45" s="103"/>
      <c r="X45" s="103"/>
      <c r="Y45" s="103"/>
      <c r="Z45" s="103"/>
      <c r="AA45" s="103"/>
      <c r="AB45" s="103"/>
      <c r="AC45" s="103"/>
      <c r="AD45" s="103"/>
    </row>
    <row r="46" spans="1:35" ht="21" customHeight="1" x14ac:dyDescent="0.15">
      <c r="G46" s="2"/>
      <c r="H46" s="17" t="s">
        <v>31</v>
      </c>
      <c r="I46" s="25" t="s">
        <v>106</v>
      </c>
      <c r="J46" s="25"/>
      <c r="K46" s="25"/>
      <c r="L46" s="25"/>
      <c r="M46" s="25"/>
      <c r="N46" s="25"/>
      <c r="O46" s="25"/>
      <c r="P46" s="25"/>
      <c r="Q46" s="25"/>
      <c r="R46" s="103" t="s">
        <v>118</v>
      </c>
      <c r="S46" s="103"/>
      <c r="T46" s="103"/>
      <c r="U46" s="103"/>
      <c r="V46" s="103"/>
      <c r="W46" s="103"/>
      <c r="X46" s="103"/>
      <c r="Y46" s="103"/>
      <c r="Z46" s="103"/>
      <c r="AA46" s="103"/>
      <c r="AB46" s="103"/>
      <c r="AC46" s="103"/>
      <c r="AD46" s="103"/>
    </row>
    <row r="47" spans="1:35" ht="21" customHeight="1" x14ac:dyDescent="0.15">
      <c r="G47" s="2"/>
      <c r="H47" s="17" t="s">
        <v>31</v>
      </c>
      <c r="I47" s="25" t="s">
        <v>107</v>
      </c>
      <c r="J47" s="25"/>
      <c r="K47" s="25"/>
      <c r="L47" s="25"/>
      <c r="M47" s="25"/>
      <c r="N47" s="25"/>
      <c r="O47" s="25"/>
      <c r="P47" s="25"/>
      <c r="Q47" s="25"/>
      <c r="R47" s="103" t="s">
        <v>119</v>
      </c>
      <c r="S47" s="103"/>
      <c r="T47" s="103"/>
      <c r="U47" s="103"/>
      <c r="V47" s="103"/>
      <c r="W47" s="103"/>
      <c r="X47" s="103"/>
      <c r="Y47" s="103"/>
      <c r="Z47" s="103"/>
      <c r="AA47" s="103"/>
      <c r="AB47" s="103"/>
      <c r="AC47" s="103"/>
      <c r="AD47" s="103"/>
    </row>
    <row r="48" spans="1:35" ht="21" customHeight="1" x14ac:dyDescent="0.15">
      <c r="G48" s="2"/>
      <c r="H48" s="17" t="s">
        <v>31</v>
      </c>
      <c r="I48" s="25" t="s">
        <v>25</v>
      </c>
      <c r="J48" s="25"/>
      <c r="K48" s="25"/>
      <c r="L48" s="25"/>
      <c r="M48" s="25"/>
      <c r="N48" s="25"/>
      <c r="O48" s="25"/>
      <c r="P48" s="25"/>
      <c r="Q48" s="25"/>
      <c r="R48" s="103" t="s">
        <v>120</v>
      </c>
      <c r="S48" s="103"/>
      <c r="T48" s="103"/>
      <c r="U48" s="103"/>
      <c r="V48" s="103"/>
      <c r="W48" s="103"/>
      <c r="X48" s="103"/>
      <c r="Y48" s="103"/>
      <c r="Z48" s="103"/>
      <c r="AA48" s="103"/>
      <c r="AB48" s="103"/>
      <c r="AC48" s="103"/>
      <c r="AD48" s="103"/>
    </row>
    <row r="49" spans="1:35" ht="21" customHeight="1" x14ac:dyDescent="0.15">
      <c r="G49" s="2"/>
      <c r="H49" s="17" t="s">
        <v>31</v>
      </c>
      <c r="I49" s="25" t="s">
        <v>26</v>
      </c>
      <c r="J49" s="25"/>
      <c r="K49" s="25"/>
      <c r="L49" s="25"/>
      <c r="M49" s="25"/>
      <c r="N49" s="25"/>
      <c r="O49" s="25"/>
      <c r="P49" s="25"/>
      <c r="Q49" s="25"/>
      <c r="R49" s="103" t="s">
        <v>121</v>
      </c>
      <c r="S49" s="103"/>
      <c r="T49" s="103"/>
      <c r="U49" s="103"/>
      <c r="V49" s="103"/>
      <c r="W49" s="103"/>
      <c r="X49" s="103"/>
      <c r="Y49" s="103"/>
      <c r="Z49" s="103"/>
      <c r="AA49" s="103"/>
      <c r="AB49" s="103"/>
      <c r="AC49" s="103"/>
      <c r="AD49" s="103"/>
    </row>
    <row r="50" spans="1:35" ht="21" customHeight="1" x14ac:dyDescent="0.15">
      <c r="G50" s="2"/>
      <c r="H50" s="17" t="s">
        <v>31</v>
      </c>
      <c r="I50" s="25" t="s">
        <v>27</v>
      </c>
      <c r="J50" s="25"/>
      <c r="K50" s="25"/>
      <c r="L50" s="25"/>
      <c r="M50" s="25"/>
      <c r="N50" s="25"/>
      <c r="O50" s="25"/>
      <c r="P50" s="25"/>
      <c r="Q50" s="25"/>
      <c r="R50" s="103" t="s">
        <v>122</v>
      </c>
      <c r="S50" s="103"/>
      <c r="T50" s="103"/>
      <c r="U50" s="103"/>
      <c r="V50" s="103"/>
      <c r="W50" s="103"/>
      <c r="X50" s="103"/>
      <c r="Y50" s="103"/>
      <c r="Z50" s="103"/>
      <c r="AA50" s="103"/>
      <c r="AB50" s="103"/>
      <c r="AC50" s="103"/>
      <c r="AD50" s="103"/>
    </row>
    <row r="51" spans="1:35" ht="21" customHeight="1" x14ac:dyDescent="0.15">
      <c r="G51" s="2"/>
      <c r="H51" s="17" t="s">
        <v>31</v>
      </c>
      <c r="I51" s="25" t="s">
        <v>28</v>
      </c>
      <c r="J51" s="25"/>
      <c r="K51" s="25"/>
      <c r="L51" s="25"/>
      <c r="M51" s="25"/>
      <c r="N51" s="25"/>
      <c r="O51" s="25"/>
      <c r="P51" s="25"/>
      <c r="Q51" s="25"/>
      <c r="R51" s="103" t="s">
        <v>30</v>
      </c>
      <c r="S51" s="103"/>
      <c r="T51" s="103"/>
      <c r="U51" s="103"/>
      <c r="V51" s="103"/>
      <c r="W51" s="103"/>
      <c r="X51" s="103"/>
      <c r="Y51" s="103"/>
      <c r="Z51" s="103"/>
      <c r="AA51" s="103"/>
      <c r="AB51" s="103"/>
      <c r="AC51" s="103"/>
      <c r="AD51" s="103"/>
    </row>
    <row r="52" spans="1:35" ht="21" customHeight="1" x14ac:dyDescent="0.15">
      <c r="G52" s="2"/>
      <c r="H52" s="17" t="s">
        <v>31</v>
      </c>
      <c r="I52" s="25" t="s">
        <v>29</v>
      </c>
      <c r="J52" s="25"/>
      <c r="K52" s="25"/>
      <c r="L52" s="25"/>
      <c r="M52" s="25"/>
      <c r="N52" s="25"/>
      <c r="O52" s="25"/>
      <c r="P52" s="25"/>
      <c r="Q52" s="25"/>
      <c r="R52" s="103" t="s">
        <v>116</v>
      </c>
      <c r="S52" s="103"/>
      <c r="T52" s="103"/>
      <c r="U52" s="103"/>
      <c r="V52" s="103"/>
      <c r="W52" s="103"/>
      <c r="X52" s="103"/>
      <c r="Y52" s="103"/>
      <c r="Z52" s="103"/>
      <c r="AA52" s="103"/>
      <c r="AB52" s="103"/>
      <c r="AC52" s="103"/>
      <c r="AD52" s="103"/>
    </row>
    <row r="53" spans="1:35" ht="21" customHeight="1" x14ac:dyDescent="0.15">
      <c r="G53" s="25" t="s">
        <v>32</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row>
    <row r="54" spans="1:35" ht="21" customHeight="1" x14ac:dyDescent="0.15">
      <c r="A54" s="100" t="s">
        <v>18</v>
      </c>
      <c r="B54" s="100"/>
      <c r="C54" s="101" t="s">
        <v>19</v>
      </c>
      <c r="D54" s="101"/>
      <c r="E54" s="101"/>
      <c r="G54" s="25" t="s">
        <v>33</v>
      </c>
    </row>
    <row r="55" spans="1:35" ht="21" customHeight="1" x14ac:dyDescent="0.15">
      <c r="A55" s="100"/>
      <c r="B55" s="100"/>
      <c r="C55" s="101"/>
      <c r="D55" s="101"/>
      <c r="E55" s="101"/>
      <c r="G55" s="25" t="s">
        <v>34</v>
      </c>
    </row>
    <row r="56" spans="1:35" ht="21" customHeight="1" x14ac:dyDescent="0.15">
      <c r="A56" s="100" t="s">
        <v>70</v>
      </c>
      <c r="B56" s="100"/>
      <c r="C56" s="109" t="s">
        <v>37</v>
      </c>
      <c r="D56" s="109"/>
      <c r="E56" s="109"/>
      <c r="G56" s="2" t="s">
        <v>38</v>
      </c>
      <c r="H56" s="25"/>
      <c r="I56" s="25"/>
      <c r="J56" s="25"/>
    </row>
    <row r="57" spans="1:35" ht="21" customHeight="1" x14ac:dyDescent="0.15">
      <c r="A57" s="100"/>
      <c r="B57" s="100"/>
      <c r="C57" s="101"/>
      <c r="D57" s="101"/>
      <c r="E57" s="101"/>
      <c r="G57" s="25" t="s">
        <v>200</v>
      </c>
    </row>
    <row r="58" spans="1:35" ht="21" customHeight="1" x14ac:dyDescent="0.15">
      <c r="A58" s="100"/>
      <c r="B58" s="100"/>
      <c r="C58" s="101"/>
      <c r="D58" s="101"/>
      <c r="E58" s="101"/>
      <c r="G58" s="25" t="s">
        <v>201</v>
      </c>
    </row>
    <row r="59" spans="1:35" ht="21" customHeight="1" x14ac:dyDescent="0.15">
      <c r="A59" s="100"/>
      <c r="B59" s="100"/>
      <c r="C59" s="101"/>
      <c r="D59" s="101"/>
      <c r="E59" s="101"/>
      <c r="G59" s="25" t="s">
        <v>202</v>
      </c>
    </row>
    <row r="60" spans="1:35" ht="21" customHeight="1" x14ac:dyDescent="0.15">
      <c r="A60" s="100"/>
      <c r="B60" s="100"/>
      <c r="C60" s="101"/>
      <c r="D60" s="101"/>
      <c r="E60" s="101"/>
      <c r="G60" s="25" t="s">
        <v>203</v>
      </c>
    </row>
    <row r="61" spans="1:35" ht="21" customHeight="1" x14ac:dyDescent="0.15">
      <c r="A61" s="100" t="s">
        <v>36</v>
      </c>
      <c r="B61" s="100"/>
      <c r="C61" s="101" t="s">
        <v>39</v>
      </c>
      <c r="D61" s="101"/>
      <c r="E61" s="101"/>
      <c r="G61" s="25" t="s">
        <v>52</v>
      </c>
    </row>
    <row r="62" spans="1:35" ht="21" customHeight="1" x14ac:dyDescent="0.15">
      <c r="A62" s="100" t="s">
        <v>71</v>
      </c>
      <c r="B62" s="100"/>
      <c r="C62" s="101" t="s">
        <v>40</v>
      </c>
      <c r="D62" s="101"/>
      <c r="E62" s="101"/>
      <c r="G62" s="25" t="s">
        <v>42</v>
      </c>
    </row>
    <row r="63" spans="1:35" ht="21" customHeight="1" x14ac:dyDescent="0.15">
      <c r="A63" s="100" t="s">
        <v>72</v>
      </c>
      <c r="B63" s="100"/>
      <c r="C63" s="114" t="s">
        <v>41</v>
      </c>
      <c r="D63" s="114"/>
      <c r="E63" s="114"/>
      <c r="F63" s="5"/>
      <c r="G63" s="16" t="s">
        <v>77</v>
      </c>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35" ht="21" customHeight="1" x14ac:dyDescent="0.15">
      <c r="A64" s="24"/>
      <c r="B64" s="24"/>
      <c r="C64" s="27"/>
      <c r="D64" s="27"/>
      <c r="E64" s="27"/>
      <c r="F64" s="5"/>
      <c r="G64" s="16" t="s">
        <v>68</v>
      </c>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1:35" ht="3" customHeight="1" x14ac:dyDescent="0.15">
      <c r="A65" s="24"/>
      <c r="B65" s="24"/>
      <c r="C65" s="6"/>
      <c r="D65" s="7"/>
      <c r="E65" s="7"/>
      <c r="F65" s="8"/>
      <c r="G65" s="9"/>
      <c r="H65" s="8"/>
      <c r="I65" s="8"/>
      <c r="J65" s="8"/>
      <c r="K65" s="8"/>
      <c r="L65" s="8"/>
      <c r="M65" s="8"/>
      <c r="N65" s="8"/>
      <c r="O65" s="8"/>
      <c r="P65" s="8"/>
      <c r="Q65" s="8"/>
      <c r="R65" s="8"/>
      <c r="S65" s="8"/>
      <c r="T65" s="8"/>
      <c r="U65" s="8"/>
      <c r="V65" s="8"/>
      <c r="W65" s="8"/>
      <c r="X65" s="8"/>
      <c r="Y65" s="8"/>
      <c r="Z65" s="8"/>
      <c r="AA65" s="8"/>
      <c r="AB65" s="8"/>
      <c r="AC65" s="8"/>
      <c r="AD65" s="8"/>
      <c r="AE65" s="8"/>
      <c r="AF65" s="8"/>
      <c r="AG65" s="8"/>
      <c r="AH65" s="10"/>
      <c r="AI65" s="5"/>
    </row>
    <row r="66" spans="1:35" ht="21" customHeight="1" x14ac:dyDescent="0.15">
      <c r="A66" s="110"/>
      <c r="B66" s="110"/>
      <c r="C66" s="111" t="s">
        <v>44</v>
      </c>
      <c r="D66" s="112"/>
      <c r="E66" s="112"/>
      <c r="F66" s="29" t="s">
        <v>43</v>
      </c>
      <c r="G66" s="19" t="s">
        <v>126</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1"/>
      <c r="AI66" s="5"/>
    </row>
    <row r="67" spans="1:35" ht="21" customHeight="1" x14ac:dyDescent="0.15">
      <c r="B67" s="5"/>
      <c r="C67" s="28"/>
      <c r="D67" s="29"/>
      <c r="E67" s="29"/>
      <c r="F67" s="29"/>
      <c r="G67" s="104" t="s">
        <v>125</v>
      </c>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5"/>
      <c r="AI67" s="5"/>
    </row>
    <row r="68" spans="1:35" ht="21" customHeight="1" x14ac:dyDescent="0.15">
      <c r="B68" s="5"/>
      <c r="C68" s="28"/>
      <c r="D68" s="29"/>
      <c r="E68" s="29"/>
      <c r="F68" s="29"/>
      <c r="G68" s="22" t="s">
        <v>160</v>
      </c>
      <c r="H68" s="22"/>
      <c r="I68" s="22"/>
      <c r="J68" s="22"/>
      <c r="K68" s="22"/>
      <c r="L68" s="22"/>
      <c r="M68" s="22"/>
      <c r="N68" s="22"/>
      <c r="O68" s="22"/>
      <c r="P68" s="22"/>
      <c r="Q68" s="22"/>
      <c r="R68" s="22"/>
      <c r="S68" s="22"/>
      <c r="T68" s="22"/>
      <c r="U68" s="22"/>
      <c r="V68" s="22"/>
      <c r="W68" s="20"/>
      <c r="X68" s="20"/>
      <c r="Y68" s="20"/>
      <c r="Z68" s="20"/>
      <c r="AA68" s="20"/>
      <c r="AB68" s="20"/>
      <c r="AC68" s="20"/>
      <c r="AD68" s="20"/>
      <c r="AE68" s="20"/>
      <c r="AF68" s="20"/>
      <c r="AG68" s="20"/>
      <c r="AH68" s="21"/>
      <c r="AI68" s="5"/>
    </row>
    <row r="69" spans="1:35" ht="21" customHeight="1" x14ac:dyDescent="0.15">
      <c r="A69" s="110"/>
      <c r="B69" s="110"/>
      <c r="C69" s="111" t="s">
        <v>45</v>
      </c>
      <c r="D69" s="112"/>
      <c r="E69" s="112"/>
      <c r="F69" s="29" t="s">
        <v>43</v>
      </c>
      <c r="G69" s="104" t="s">
        <v>127</v>
      </c>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5"/>
      <c r="AI69" s="11"/>
    </row>
    <row r="70" spans="1:35" ht="3" customHeight="1" x14ac:dyDescent="0.15">
      <c r="B70" s="5"/>
      <c r="C70" s="12"/>
      <c r="D70" s="13"/>
      <c r="E70" s="13"/>
      <c r="F70" s="13"/>
      <c r="G70" s="14"/>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5"/>
      <c r="AI70" s="5"/>
    </row>
    <row r="71" spans="1:35" ht="3" customHeight="1" x14ac:dyDescent="0.15">
      <c r="AI71" s="5"/>
    </row>
    <row r="72" spans="1:35" ht="21" customHeight="1" x14ac:dyDescent="0.15">
      <c r="A72" s="100" t="s">
        <v>73</v>
      </c>
      <c r="B72" s="100"/>
      <c r="C72" s="113" t="s">
        <v>51</v>
      </c>
      <c r="D72" s="113"/>
      <c r="E72" s="113"/>
      <c r="G72" s="115" t="s">
        <v>204</v>
      </c>
      <c r="H72" s="115"/>
      <c r="I72" s="115"/>
      <c r="J72" s="115"/>
      <c r="K72" s="115"/>
      <c r="L72" s="115"/>
      <c r="M72" s="115"/>
      <c r="N72" s="115"/>
      <c r="O72" s="115"/>
      <c r="P72" s="115"/>
      <c r="Q72" s="115"/>
      <c r="R72" s="115"/>
      <c r="S72" s="115"/>
      <c r="T72" s="115"/>
      <c r="U72" s="115"/>
      <c r="V72" s="115"/>
      <c r="W72" s="115"/>
      <c r="X72" s="115"/>
      <c r="Y72" s="115"/>
      <c r="Z72" s="115"/>
      <c r="AA72" s="115"/>
      <c r="AB72" s="115"/>
      <c r="AI72" s="5"/>
    </row>
    <row r="73" spans="1:35" ht="21" customHeight="1" x14ac:dyDescent="0.15">
      <c r="A73" s="100" t="s">
        <v>74</v>
      </c>
      <c r="B73" s="100"/>
      <c r="C73" s="101" t="s">
        <v>46</v>
      </c>
      <c r="D73" s="101"/>
      <c r="E73" s="101"/>
      <c r="G73" s="25" t="s">
        <v>47</v>
      </c>
    </row>
    <row r="74" spans="1:35" ht="21" customHeight="1" x14ac:dyDescent="0.15">
      <c r="G74" s="25" t="s">
        <v>48</v>
      </c>
    </row>
    <row r="75" spans="1:35" ht="21" customHeight="1" x14ac:dyDescent="0.15">
      <c r="G75" s="25" t="s">
        <v>205</v>
      </c>
    </row>
    <row r="76" spans="1:35" ht="21" customHeight="1" x14ac:dyDescent="0.15">
      <c r="G76" s="103" t="s">
        <v>76</v>
      </c>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row>
    <row r="77" spans="1:35" ht="21" customHeight="1" x14ac:dyDescent="0.15">
      <c r="G77" s="25" t="s">
        <v>128</v>
      </c>
    </row>
    <row r="78" spans="1:35" ht="21" customHeight="1" x14ac:dyDescent="0.15">
      <c r="G78" s="25" t="s">
        <v>75</v>
      </c>
    </row>
    <row r="79" spans="1:35" ht="21" customHeight="1" x14ac:dyDescent="0.15">
      <c r="G79" s="25" t="s">
        <v>129</v>
      </c>
      <c r="K79" s="98"/>
      <c r="L79" s="98"/>
      <c r="M79" s="98"/>
      <c r="N79" s="98"/>
      <c r="O79" s="98"/>
      <c r="P79" s="98"/>
      <c r="Q79" s="98"/>
      <c r="R79" s="98"/>
      <c r="S79" s="98"/>
      <c r="T79" s="98"/>
      <c r="U79" s="98"/>
      <c r="V79" s="98"/>
      <c r="W79" s="98"/>
      <c r="X79" s="98"/>
      <c r="Y79" s="98"/>
      <c r="Z79" s="98"/>
      <c r="AA79" s="98"/>
      <c r="AB79" s="98"/>
    </row>
    <row r="80" spans="1:35" ht="21" customHeight="1" x14ac:dyDescent="0.15">
      <c r="G80" s="2" t="s">
        <v>130</v>
      </c>
      <c r="K80" s="98"/>
      <c r="L80" s="98"/>
      <c r="M80" s="98"/>
      <c r="N80" s="98"/>
      <c r="O80" s="98"/>
      <c r="P80" s="98"/>
      <c r="Q80" s="98"/>
      <c r="R80" s="98"/>
      <c r="S80" s="98"/>
      <c r="T80" s="98"/>
      <c r="U80" s="98"/>
      <c r="V80" s="98"/>
      <c r="W80" s="98"/>
      <c r="X80" s="98"/>
      <c r="Y80" s="98"/>
      <c r="Z80" s="98"/>
      <c r="AA80" s="98"/>
      <c r="AB80" s="98"/>
    </row>
    <row r="81" spans="7:28" ht="21" customHeight="1" x14ac:dyDescent="0.15">
      <c r="G81" s="4" t="s">
        <v>131</v>
      </c>
      <c r="H81" s="99"/>
      <c r="I81" s="99"/>
      <c r="J81" s="99"/>
      <c r="K81" s="99"/>
      <c r="L81" s="99"/>
      <c r="M81" s="99"/>
      <c r="N81" s="99"/>
      <c r="O81" s="99"/>
      <c r="P81" s="99"/>
      <c r="Q81" s="99"/>
      <c r="R81" s="99"/>
      <c r="S81" s="99"/>
      <c r="T81" s="99"/>
      <c r="U81" s="99"/>
      <c r="V81" s="99"/>
      <c r="W81" s="99"/>
      <c r="X81" s="99"/>
      <c r="Y81" s="99"/>
      <c r="Z81" s="99"/>
      <c r="AA81" s="99"/>
      <c r="AB81" s="99"/>
    </row>
  </sheetData>
  <mergeCells count="132">
    <mergeCell ref="G67:AH67"/>
    <mergeCell ref="G72:AB72"/>
    <mergeCell ref="Y24:AF24"/>
    <mergeCell ref="R47:AD47"/>
    <mergeCell ref="A3:J3"/>
    <mergeCell ref="E9:AE10"/>
    <mergeCell ref="R45:AD45"/>
    <mergeCell ref="A31:B31"/>
    <mergeCell ref="G28:N28"/>
    <mergeCell ref="A40:B40"/>
    <mergeCell ref="C40:E40"/>
    <mergeCell ref="C24:E24"/>
    <mergeCell ref="G24:N24"/>
    <mergeCell ref="C57:E57"/>
    <mergeCell ref="A56:B56"/>
    <mergeCell ref="A73:B73"/>
    <mergeCell ref="C73:E73"/>
    <mergeCell ref="A62:B62"/>
    <mergeCell ref="C62:E62"/>
    <mergeCell ref="A63:B63"/>
    <mergeCell ref="A69:B69"/>
    <mergeCell ref="C69:E69"/>
    <mergeCell ref="A61:B61"/>
    <mergeCell ref="A72:B72"/>
    <mergeCell ref="C72:E72"/>
    <mergeCell ref="C61:E61"/>
    <mergeCell ref="C63:E63"/>
    <mergeCell ref="C66:E66"/>
    <mergeCell ref="A66:B66"/>
    <mergeCell ref="A59:B59"/>
    <mergeCell ref="C59:E59"/>
    <mergeCell ref="A60:B60"/>
    <mergeCell ref="C60:E60"/>
    <mergeCell ref="A55:B55"/>
    <mergeCell ref="C58:E58"/>
    <mergeCell ref="C56:E56"/>
    <mergeCell ref="A11:AI11"/>
    <mergeCell ref="R44:AD44"/>
    <mergeCell ref="A57:B57"/>
    <mergeCell ref="C55:E55"/>
    <mergeCell ref="A58:B58"/>
    <mergeCell ref="A33:B33"/>
    <mergeCell ref="A43:B43"/>
    <mergeCell ref="R48:AD48"/>
    <mergeCell ref="AB36:AI36"/>
    <mergeCell ref="R50:AD50"/>
    <mergeCell ref="R51:AD51"/>
    <mergeCell ref="R52:AD52"/>
    <mergeCell ref="A54:B54"/>
    <mergeCell ref="C54:E54"/>
    <mergeCell ref="Y25:AF25"/>
    <mergeCell ref="R49:AD49"/>
    <mergeCell ref="R42:AD42"/>
    <mergeCell ref="R43:AD43"/>
    <mergeCell ref="C33:E33"/>
    <mergeCell ref="C43:E43"/>
    <mergeCell ref="G32:AI32"/>
    <mergeCell ref="G33:AI33"/>
    <mergeCell ref="R46:AD46"/>
    <mergeCell ref="P21:X21"/>
    <mergeCell ref="P22:X22"/>
    <mergeCell ref="P23:X23"/>
    <mergeCell ref="P25:X25"/>
    <mergeCell ref="P28:X28"/>
    <mergeCell ref="Y19:AI19"/>
    <mergeCell ref="Y26:AF26"/>
    <mergeCell ref="Y29:AH29"/>
    <mergeCell ref="Y27:AF27"/>
    <mergeCell ref="Y20:AF20"/>
    <mergeCell ref="C32:E32"/>
    <mergeCell ref="G26:N26"/>
    <mergeCell ref="C26:E26"/>
    <mergeCell ref="C27:E27"/>
    <mergeCell ref="C31:E31"/>
    <mergeCell ref="A27:B27"/>
    <mergeCell ref="P19:X19"/>
    <mergeCell ref="P24:X24"/>
    <mergeCell ref="P29:X29"/>
    <mergeCell ref="Y28:AF28"/>
    <mergeCell ref="G27:N27"/>
    <mergeCell ref="P26:X26"/>
    <mergeCell ref="A26:B26"/>
    <mergeCell ref="A25:B25"/>
    <mergeCell ref="P27:X27"/>
    <mergeCell ref="A42:B42"/>
    <mergeCell ref="C42:E42"/>
    <mergeCell ref="A30:B30"/>
    <mergeCell ref="C30:E30"/>
    <mergeCell ref="A32:B32"/>
    <mergeCell ref="G16:AI16"/>
    <mergeCell ref="A22:B22"/>
    <mergeCell ref="A23:B23"/>
    <mergeCell ref="P20:X20"/>
    <mergeCell ref="C17:E17"/>
    <mergeCell ref="Y21:AF21"/>
    <mergeCell ref="Y22:AF22"/>
    <mergeCell ref="G21:N21"/>
    <mergeCell ref="C29:E29"/>
    <mergeCell ref="G22:N22"/>
    <mergeCell ref="G23:N23"/>
    <mergeCell ref="Y23:AF23"/>
    <mergeCell ref="G25:N25"/>
    <mergeCell ref="C20:E20"/>
    <mergeCell ref="C21:E21"/>
    <mergeCell ref="C22:E22"/>
    <mergeCell ref="C25:E25"/>
    <mergeCell ref="G17:L17"/>
    <mergeCell ref="T15:AE15"/>
    <mergeCell ref="G19:N19"/>
    <mergeCell ref="G20:N20"/>
    <mergeCell ref="C18:E18"/>
    <mergeCell ref="C23:E23"/>
    <mergeCell ref="G76:AI76"/>
    <mergeCell ref="A28:B28"/>
    <mergeCell ref="A29:B29"/>
    <mergeCell ref="C14:E14"/>
    <mergeCell ref="C15:E15"/>
    <mergeCell ref="A19:B19"/>
    <mergeCell ref="A20:B20"/>
    <mergeCell ref="A21:B21"/>
    <mergeCell ref="G69:AH69"/>
    <mergeCell ref="C28:E28"/>
    <mergeCell ref="A18:B18"/>
    <mergeCell ref="A24:B24"/>
    <mergeCell ref="AA4:AI4"/>
    <mergeCell ref="AA5:AI5"/>
    <mergeCell ref="AA2:AI2"/>
    <mergeCell ref="A14:B14"/>
    <mergeCell ref="A15:B15"/>
    <mergeCell ref="A17:B17"/>
    <mergeCell ref="G14:AF14"/>
    <mergeCell ref="C19:E19"/>
  </mergeCells>
  <phoneticPr fontId="1"/>
  <pageMargins left="0.39370078740157483" right="0.19685039370078741" top="0.11811023622047245" bottom="0" header="0.31496062992125984" footer="0.31496062992125984"/>
  <pageSetup paperSize="9" orientation="portrait" copies="9"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R356"/>
  <sheetViews>
    <sheetView tabSelected="1" zoomScaleNormal="100" workbookViewId="0">
      <pane ySplit="6" topLeftCell="A13" activePane="bottomLeft" state="frozen"/>
      <selection pane="bottomLeft" activeCell="G3" sqref="G3:J3"/>
    </sheetView>
  </sheetViews>
  <sheetFormatPr defaultRowHeight="12" x14ac:dyDescent="0.15"/>
  <cols>
    <col min="1" max="1" width="3.5703125" style="43" customWidth="1"/>
    <col min="2" max="2" width="5.7109375" style="58" customWidth="1"/>
    <col min="3" max="4" width="14.28515625" style="59" customWidth="1"/>
    <col min="5" max="5" width="14.28515625" style="58" customWidth="1"/>
    <col min="6" max="6" width="14.28515625" style="59" customWidth="1"/>
    <col min="7" max="7" width="11.42578125" style="58" customWidth="1"/>
    <col min="8" max="9" width="5.7109375" style="58" customWidth="1"/>
    <col min="10" max="10" width="20.85546875" style="58" customWidth="1"/>
    <col min="11" max="11" width="9.7109375" style="53" hidden="1" customWidth="1"/>
    <col min="12" max="16384" width="9.140625" style="53"/>
  </cols>
  <sheetData>
    <row r="1" spans="1:18" s="37" customFormat="1" ht="18.75" customHeight="1" x14ac:dyDescent="0.4">
      <c r="A1" s="31"/>
      <c r="B1" s="32"/>
      <c r="C1" s="33" ph="1"/>
      <c r="D1" s="33" ph="1"/>
      <c r="E1" s="32"/>
      <c r="F1" s="32"/>
      <c r="G1" s="32"/>
      <c r="H1" s="32"/>
      <c r="I1" s="32"/>
      <c r="J1" s="35" t="s">
        <v>132</v>
      </c>
      <c r="K1" s="36"/>
      <c r="L1" s="36"/>
      <c r="M1" s="36"/>
      <c r="N1" s="36"/>
      <c r="O1" s="36"/>
      <c r="P1" s="36"/>
      <c r="Q1" s="36"/>
      <c r="R1" s="36"/>
    </row>
    <row r="2" spans="1:18" s="37" customFormat="1" ht="37.5" customHeight="1" x14ac:dyDescent="0.15">
      <c r="A2" s="31"/>
      <c r="B2" s="264" t="s">
        <v>145</v>
      </c>
      <c r="C2" s="265"/>
      <c r="D2" s="265"/>
      <c r="E2" s="265"/>
      <c r="F2" s="265"/>
      <c r="G2" s="265"/>
      <c r="H2" s="265"/>
      <c r="I2" s="265"/>
      <c r="J2" s="265"/>
      <c r="K2" s="34"/>
    </row>
    <row r="3" spans="1:18" s="37" customFormat="1" ht="37.5" customHeight="1" x14ac:dyDescent="0.55000000000000004">
      <c r="A3" s="31"/>
      <c r="B3" s="266" t="str">
        <f>"【参加数】"&amp;COUNT(B7:B356)&amp;"名"</f>
        <v>【参加数】0名</v>
      </c>
      <c r="C3" s="266"/>
      <c r="D3" s="38"/>
      <c r="E3" s="267" t="s">
        <v>133</v>
      </c>
      <c r="F3" s="267"/>
      <c r="G3" s="268"/>
      <c r="H3" s="268"/>
      <c r="I3" s="268"/>
      <c r="J3" s="268"/>
      <c r="K3" s="39"/>
      <c r="L3" s="34"/>
    </row>
    <row r="4" spans="1:18" s="37" customFormat="1" ht="7.5" customHeight="1" x14ac:dyDescent="0.65">
      <c r="A4" s="31"/>
      <c r="B4" s="40"/>
      <c r="C4" s="40"/>
      <c r="D4" s="40"/>
      <c r="E4" s="40"/>
      <c r="F4" s="34"/>
      <c r="G4" s="41"/>
      <c r="H4" s="42"/>
      <c r="I4" s="42"/>
      <c r="J4" s="42"/>
      <c r="K4" s="34"/>
    </row>
    <row r="5" spans="1:18" s="48" customFormat="1" ht="26.25" customHeight="1" x14ac:dyDescent="0.15">
      <c r="A5" s="43"/>
      <c r="B5" s="44" t="s">
        <v>53</v>
      </c>
      <c r="C5" s="45" t="s">
        <v>134</v>
      </c>
      <c r="D5" s="45" t="s">
        <v>135</v>
      </c>
      <c r="E5" s="46" t="s">
        <v>136</v>
      </c>
      <c r="F5" s="45" t="s">
        <v>137</v>
      </c>
      <c r="G5" s="46" t="s">
        <v>138</v>
      </c>
      <c r="H5" s="44" t="s">
        <v>139</v>
      </c>
      <c r="I5" s="44" t="s">
        <v>147</v>
      </c>
      <c r="J5" s="44" t="s">
        <v>146</v>
      </c>
      <c r="K5" s="47">
        <v>45383</v>
      </c>
    </row>
    <row r="6" spans="1:18" ht="22.5" customHeight="1" x14ac:dyDescent="0.15">
      <c r="A6" s="49" t="s">
        <v>140</v>
      </c>
      <c r="B6" s="50">
        <v>1</v>
      </c>
      <c r="C6" s="51" t="s">
        <v>141</v>
      </c>
      <c r="D6" s="51" t="s">
        <v>142</v>
      </c>
      <c r="E6" s="50" t="s">
        <v>143</v>
      </c>
      <c r="F6" s="51" t="s">
        <v>144</v>
      </c>
      <c r="G6" s="52">
        <v>36892</v>
      </c>
      <c r="H6" s="50">
        <f>IF(G6="", "", DATEDIF(G6,$K$5,"Y"))</f>
        <v>23</v>
      </c>
      <c r="I6" s="50" t="s">
        <v>148</v>
      </c>
      <c r="J6" s="51" t="s">
        <v>196</v>
      </c>
    </row>
    <row r="7" spans="1:18" ht="23.25" customHeight="1" x14ac:dyDescent="0.15">
      <c r="A7" s="43">
        <v>1</v>
      </c>
      <c r="B7" s="54"/>
      <c r="C7" s="55"/>
      <c r="D7" s="55"/>
      <c r="E7" s="54"/>
      <c r="F7" s="55"/>
      <c r="G7" s="56"/>
      <c r="H7" s="57"/>
      <c r="I7" s="57"/>
      <c r="J7" s="54"/>
    </row>
    <row r="8" spans="1:18" ht="23.25" customHeight="1" x14ac:dyDescent="0.15">
      <c r="A8" s="43">
        <v>2</v>
      </c>
      <c r="B8" s="54"/>
      <c r="C8" s="55"/>
      <c r="D8" s="55"/>
      <c r="E8" s="54"/>
      <c r="F8" s="55"/>
      <c r="G8" s="56"/>
      <c r="H8" s="57"/>
      <c r="I8" s="57"/>
      <c r="J8" s="54"/>
    </row>
    <row r="9" spans="1:18" ht="23.25" customHeight="1" x14ac:dyDescent="0.15">
      <c r="A9" s="43">
        <v>3</v>
      </c>
      <c r="B9" s="54"/>
      <c r="C9" s="55"/>
      <c r="D9" s="55"/>
      <c r="E9" s="54"/>
      <c r="F9" s="55"/>
      <c r="G9" s="54"/>
      <c r="H9" s="57" t="str">
        <f t="shared" ref="H9:H72" si="0">IF(G9="", "", DATEDIF(G9,$K$5,"Y"))</f>
        <v/>
      </c>
      <c r="I9" s="57"/>
      <c r="J9" s="54"/>
    </row>
    <row r="10" spans="1:18" ht="23.25" customHeight="1" x14ac:dyDescent="0.15">
      <c r="A10" s="43">
        <v>4</v>
      </c>
      <c r="B10" s="54"/>
      <c r="C10" s="55"/>
      <c r="D10" s="55"/>
      <c r="E10" s="54"/>
      <c r="F10" s="55"/>
      <c r="G10" s="54"/>
      <c r="H10" s="57" t="str">
        <f t="shared" si="0"/>
        <v/>
      </c>
      <c r="I10" s="57"/>
      <c r="J10" s="54"/>
    </row>
    <row r="11" spans="1:18" ht="23.25" customHeight="1" x14ac:dyDescent="0.15">
      <c r="A11" s="43">
        <v>5</v>
      </c>
      <c r="B11" s="54"/>
      <c r="C11" s="55"/>
      <c r="D11" s="55"/>
      <c r="E11" s="54"/>
      <c r="F11" s="55"/>
      <c r="G11" s="54"/>
      <c r="H11" s="57" t="str">
        <f t="shared" si="0"/>
        <v/>
      </c>
      <c r="I11" s="57"/>
      <c r="J11" s="54"/>
    </row>
    <row r="12" spans="1:18" ht="23.25" customHeight="1" x14ac:dyDescent="0.15">
      <c r="A12" s="43">
        <v>6</v>
      </c>
      <c r="B12" s="54"/>
      <c r="C12" s="55"/>
      <c r="D12" s="55"/>
      <c r="E12" s="54"/>
      <c r="F12" s="55"/>
      <c r="G12" s="54"/>
      <c r="H12" s="57" t="str">
        <f t="shared" si="0"/>
        <v/>
      </c>
      <c r="I12" s="57"/>
      <c r="J12" s="54"/>
    </row>
    <row r="13" spans="1:18" ht="23.25" customHeight="1" x14ac:dyDescent="0.15">
      <c r="A13" s="43">
        <v>7</v>
      </c>
      <c r="B13" s="54"/>
      <c r="C13" s="55"/>
      <c r="D13" s="55"/>
      <c r="E13" s="54"/>
      <c r="F13" s="55"/>
      <c r="G13" s="54"/>
      <c r="H13" s="57" t="str">
        <f t="shared" si="0"/>
        <v/>
      </c>
      <c r="I13" s="57"/>
      <c r="J13" s="54"/>
    </row>
    <row r="14" spans="1:18" ht="23.25" customHeight="1" x14ac:dyDescent="0.15">
      <c r="A14" s="43">
        <v>8</v>
      </c>
      <c r="B14" s="54"/>
      <c r="C14" s="55"/>
      <c r="D14" s="55"/>
      <c r="E14" s="54"/>
      <c r="F14" s="55"/>
      <c r="G14" s="54"/>
      <c r="H14" s="57" t="str">
        <f t="shared" si="0"/>
        <v/>
      </c>
      <c r="I14" s="57"/>
      <c r="J14" s="54"/>
    </row>
    <row r="15" spans="1:18" ht="23.25" customHeight="1" x14ac:dyDescent="0.15">
      <c r="A15" s="43">
        <v>9</v>
      </c>
      <c r="B15" s="54"/>
      <c r="C15" s="55"/>
      <c r="D15" s="55"/>
      <c r="E15" s="54"/>
      <c r="F15" s="55"/>
      <c r="G15" s="54"/>
      <c r="H15" s="57" t="str">
        <f t="shared" si="0"/>
        <v/>
      </c>
      <c r="I15" s="57"/>
      <c r="J15" s="54"/>
    </row>
    <row r="16" spans="1:18" ht="23.25" customHeight="1" x14ac:dyDescent="0.15">
      <c r="A16" s="43">
        <v>10</v>
      </c>
      <c r="B16" s="54"/>
      <c r="C16" s="55"/>
      <c r="D16" s="55"/>
      <c r="E16" s="54"/>
      <c r="F16" s="55"/>
      <c r="G16" s="54"/>
      <c r="H16" s="57" t="str">
        <f t="shared" si="0"/>
        <v/>
      </c>
      <c r="I16" s="57"/>
      <c r="J16" s="54"/>
    </row>
    <row r="17" spans="1:10" ht="23.25" customHeight="1" x14ac:dyDescent="0.15">
      <c r="A17" s="43">
        <v>11</v>
      </c>
      <c r="B17" s="54"/>
      <c r="C17" s="55"/>
      <c r="D17" s="55"/>
      <c r="E17" s="54"/>
      <c r="F17" s="55"/>
      <c r="G17" s="54"/>
      <c r="H17" s="57" t="str">
        <f t="shared" si="0"/>
        <v/>
      </c>
      <c r="I17" s="57"/>
      <c r="J17" s="54"/>
    </row>
    <row r="18" spans="1:10" ht="23.25" customHeight="1" x14ac:dyDescent="0.15">
      <c r="A18" s="43">
        <v>12</v>
      </c>
      <c r="B18" s="54"/>
      <c r="C18" s="55"/>
      <c r="D18" s="55"/>
      <c r="E18" s="54"/>
      <c r="F18" s="55"/>
      <c r="G18" s="54"/>
      <c r="H18" s="57" t="str">
        <f t="shared" si="0"/>
        <v/>
      </c>
      <c r="I18" s="57"/>
      <c r="J18" s="54"/>
    </row>
    <row r="19" spans="1:10" ht="23.25" customHeight="1" x14ac:dyDescent="0.15">
      <c r="A19" s="43">
        <v>13</v>
      </c>
      <c r="B19" s="54"/>
      <c r="C19" s="55"/>
      <c r="D19" s="55"/>
      <c r="E19" s="54"/>
      <c r="F19" s="55"/>
      <c r="G19" s="54"/>
      <c r="H19" s="57" t="str">
        <f t="shared" si="0"/>
        <v/>
      </c>
      <c r="I19" s="57"/>
      <c r="J19" s="54"/>
    </row>
    <row r="20" spans="1:10" ht="23.25" customHeight="1" x14ac:dyDescent="0.15">
      <c r="A20" s="43">
        <v>14</v>
      </c>
      <c r="B20" s="54"/>
      <c r="C20" s="55"/>
      <c r="D20" s="55"/>
      <c r="E20" s="54"/>
      <c r="F20" s="55"/>
      <c r="G20" s="54"/>
      <c r="H20" s="57" t="str">
        <f t="shared" si="0"/>
        <v/>
      </c>
      <c r="I20" s="57"/>
      <c r="J20" s="54"/>
    </row>
    <row r="21" spans="1:10" ht="23.25" customHeight="1" x14ac:dyDescent="0.15">
      <c r="A21" s="43">
        <v>15</v>
      </c>
      <c r="B21" s="54"/>
      <c r="C21" s="55"/>
      <c r="D21" s="55"/>
      <c r="E21" s="54"/>
      <c r="F21" s="55"/>
      <c r="G21" s="54"/>
      <c r="H21" s="57" t="str">
        <f t="shared" si="0"/>
        <v/>
      </c>
      <c r="I21" s="57"/>
      <c r="J21" s="54"/>
    </row>
    <row r="22" spans="1:10" ht="23.25" customHeight="1" x14ac:dyDescent="0.15">
      <c r="A22" s="43">
        <v>16</v>
      </c>
      <c r="B22" s="54"/>
      <c r="C22" s="55"/>
      <c r="D22" s="55"/>
      <c r="E22" s="54"/>
      <c r="F22" s="55"/>
      <c r="G22" s="54"/>
      <c r="H22" s="57" t="str">
        <f t="shared" si="0"/>
        <v/>
      </c>
      <c r="I22" s="57"/>
      <c r="J22" s="54"/>
    </row>
    <row r="23" spans="1:10" ht="23.25" customHeight="1" x14ac:dyDescent="0.15">
      <c r="A23" s="43">
        <v>17</v>
      </c>
      <c r="B23" s="54"/>
      <c r="C23" s="55"/>
      <c r="D23" s="55"/>
      <c r="E23" s="54"/>
      <c r="F23" s="55"/>
      <c r="G23" s="54"/>
      <c r="H23" s="57" t="str">
        <f t="shared" si="0"/>
        <v/>
      </c>
      <c r="I23" s="57"/>
      <c r="J23" s="54"/>
    </row>
    <row r="24" spans="1:10" ht="23.25" customHeight="1" x14ac:dyDescent="0.15">
      <c r="A24" s="43">
        <v>18</v>
      </c>
      <c r="B24" s="54"/>
      <c r="C24" s="55"/>
      <c r="D24" s="55"/>
      <c r="E24" s="54"/>
      <c r="F24" s="55"/>
      <c r="G24" s="54"/>
      <c r="H24" s="57" t="str">
        <f t="shared" si="0"/>
        <v/>
      </c>
      <c r="I24" s="57"/>
      <c r="J24" s="54"/>
    </row>
    <row r="25" spans="1:10" ht="23.25" customHeight="1" x14ac:dyDescent="0.15">
      <c r="A25" s="43">
        <v>19</v>
      </c>
      <c r="B25" s="54"/>
      <c r="C25" s="55"/>
      <c r="D25" s="55"/>
      <c r="E25" s="54"/>
      <c r="F25" s="55"/>
      <c r="G25" s="54"/>
      <c r="H25" s="57" t="str">
        <f t="shared" si="0"/>
        <v/>
      </c>
      <c r="I25" s="57"/>
      <c r="J25" s="54"/>
    </row>
    <row r="26" spans="1:10" ht="23.25" customHeight="1" x14ac:dyDescent="0.15">
      <c r="A26" s="43">
        <v>20</v>
      </c>
      <c r="B26" s="54"/>
      <c r="C26" s="55"/>
      <c r="D26" s="55"/>
      <c r="E26" s="54"/>
      <c r="F26" s="55"/>
      <c r="G26" s="54"/>
      <c r="H26" s="57" t="str">
        <f t="shared" si="0"/>
        <v/>
      </c>
      <c r="I26" s="57"/>
      <c r="J26" s="54"/>
    </row>
    <row r="27" spans="1:10" ht="23.25" customHeight="1" x14ac:dyDescent="0.15">
      <c r="A27" s="43">
        <v>21</v>
      </c>
      <c r="B27" s="54"/>
      <c r="C27" s="55"/>
      <c r="D27" s="55"/>
      <c r="E27" s="54"/>
      <c r="F27" s="55"/>
      <c r="G27" s="54"/>
      <c r="H27" s="57" t="str">
        <f t="shared" si="0"/>
        <v/>
      </c>
      <c r="I27" s="57"/>
      <c r="J27" s="54"/>
    </row>
    <row r="28" spans="1:10" ht="23.25" customHeight="1" x14ac:dyDescent="0.15">
      <c r="A28" s="43">
        <v>22</v>
      </c>
      <c r="B28" s="54"/>
      <c r="C28" s="55"/>
      <c r="D28" s="55"/>
      <c r="E28" s="54"/>
      <c r="F28" s="55"/>
      <c r="G28" s="54"/>
      <c r="H28" s="57" t="str">
        <f t="shared" si="0"/>
        <v/>
      </c>
      <c r="I28" s="57"/>
      <c r="J28" s="54"/>
    </row>
    <row r="29" spans="1:10" ht="23.25" customHeight="1" x14ac:dyDescent="0.15">
      <c r="A29" s="43">
        <v>23</v>
      </c>
      <c r="B29" s="54"/>
      <c r="C29" s="55"/>
      <c r="D29" s="55"/>
      <c r="E29" s="54"/>
      <c r="F29" s="55"/>
      <c r="G29" s="54"/>
      <c r="H29" s="57" t="str">
        <f t="shared" si="0"/>
        <v/>
      </c>
      <c r="I29" s="57"/>
      <c r="J29" s="54"/>
    </row>
    <row r="30" spans="1:10" ht="23.25" customHeight="1" x14ac:dyDescent="0.15">
      <c r="A30" s="43">
        <v>24</v>
      </c>
      <c r="B30" s="54"/>
      <c r="C30" s="55"/>
      <c r="D30" s="55"/>
      <c r="E30" s="54"/>
      <c r="F30" s="55"/>
      <c r="G30" s="54"/>
      <c r="H30" s="57" t="str">
        <f t="shared" si="0"/>
        <v/>
      </c>
      <c r="I30" s="57"/>
      <c r="J30" s="54"/>
    </row>
    <row r="31" spans="1:10" ht="23.25" customHeight="1" x14ac:dyDescent="0.15">
      <c r="A31" s="43">
        <v>25</v>
      </c>
      <c r="B31" s="54"/>
      <c r="C31" s="55"/>
      <c r="D31" s="55"/>
      <c r="E31" s="54"/>
      <c r="F31" s="55"/>
      <c r="G31" s="54"/>
      <c r="H31" s="57" t="str">
        <f t="shared" si="0"/>
        <v/>
      </c>
      <c r="I31" s="57"/>
      <c r="J31" s="54"/>
    </row>
    <row r="32" spans="1:10" ht="23.25" customHeight="1" x14ac:dyDescent="0.15">
      <c r="A32" s="43">
        <v>26</v>
      </c>
      <c r="B32" s="54"/>
      <c r="C32" s="55"/>
      <c r="D32" s="55"/>
      <c r="E32" s="54"/>
      <c r="F32" s="55"/>
      <c r="G32" s="54"/>
      <c r="H32" s="57" t="str">
        <f t="shared" si="0"/>
        <v/>
      </c>
      <c r="I32" s="57"/>
      <c r="J32" s="54"/>
    </row>
    <row r="33" spans="1:10" ht="23.25" customHeight="1" x14ac:dyDescent="0.15">
      <c r="A33" s="43">
        <v>27</v>
      </c>
      <c r="B33" s="54"/>
      <c r="C33" s="55"/>
      <c r="D33" s="55"/>
      <c r="E33" s="54"/>
      <c r="F33" s="55"/>
      <c r="G33" s="54"/>
      <c r="H33" s="57" t="str">
        <f t="shared" si="0"/>
        <v/>
      </c>
      <c r="I33" s="57"/>
      <c r="J33" s="54"/>
    </row>
    <row r="34" spans="1:10" ht="23.25" customHeight="1" x14ac:dyDescent="0.15">
      <c r="A34" s="43">
        <v>28</v>
      </c>
      <c r="B34" s="54"/>
      <c r="C34" s="55"/>
      <c r="D34" s="55"/>
      <c r="E34" s="54"/>
      <c r="F34" s="55"/>
      <c r="G34" s="54"/>
      <c r="H34" s="57" t="str">
        <f t="shared" si="0"/>
        <v/>
      </c>
      <c r="I34" s="57"/>
      <c r="J34" s="54"/>
    </row>
    <row r="35" spans="1:10" ht="23.25" customHeight="1" x14ac:dyDescent="0.15">
      <c r="A35" s="43">
        <v>29</v>
      </c>
      <c r="B35" s="54"/>
      <c r="C35" s="55"/>
      <c r="D35" s="55"/>
      <c r="E35" s="54"/>
      <c r="F35" s="55"/>
      <c r="G35" s="54"/>
      <c r="H35" s="57" t="str">
        <f t="shared" si="0"/>
        <v/>
      </c>
      <c r="I35" s="57"/>
      <c r="J35" s="54"/>
    </row>
    <row r="36" spans="1:10" ht="23.25" customHeight="1" x14ac:dyDescent="0.15">
      <c r="A36" s="43">
        <v>30</v>
      </c>
      <c r="B36" s="54"/>
      <c r="C36" s="55"/>
      <c r="D36" s="55"/>
      <c r="E36" s="54"/>
      <c r="F36" s="55"/>
      <c r="G36" s="54"/>
      <c r="H36" s="57" t="str">
        <f t="shared" si="0"/>
        <v/>
      </c>
      <c r="I36" s="57"/>
      <c r="J36" s="54"/>
    </row>
    <row r="37" spans="1:10" ht="23.25" customHeight="1" x14ac:dyDescent="0.15">
      <c r="A37" s="43">
        <v>31</v>
      </c>
      <c r="B37" s="54"/>
      <c r="C37" s="55"/>
      <c r="D37" s="55"/>
      <c r="E37" s="54"/>
      <c r="F37" s="55"/>
      <c r="G37" s="54"/>
      <c r="H37" s="57" t="str">
        <f t="shared" si="0"/>
        <v/>
      </c>
      <c r="I37" s="57"/>
      <c r="J37" s="54"/>
    </row>
    <row r="38" spans="1:10" ht="23.25" customHeight="1" x14ac:dyDescent="0.15">
      <c r="A38" s="43">
        <v>32</v>
      </c>
      <c r="B38" s="54"/>
      <c r="C38" s="55"/>
      <c r="D38" s="55"/>
      <c r="E38" s="54"/>
      <c r="F38" s="55"/>
      <c r="G38" s="54"/>
      <c r="H38" s="57" t="str">
        <f t="shared" si="0"/>
        <v/>
      </c>
      <c r="I38" s="57"/>
      <c r="J38" s="54"/>
    </row>
    <row r="39" spans="1:10" ht="23.25" customHeight="1" x14ac:dyDescent="0.15">
      <c r="A39" s="43">
        <v>33</v>
      </c>
      <c r="B39" s="54"/>
      <c r="C39" s="55"/>
      <c r="D39" s="55"/>
      <c r="E39" s="54"/>
      <c r="F39" s="55"/>
      <c r="G39" s="54"/>
      <c r="H39" s="57" t="str">
        <f t="shared" si="0"/>
        <v/>
      </c>
      <c r="I39" s="57"/>
      <c r="J39" s="54"/>
    </row>
    <row r="40" spans="1:10" ht="23.25" customHeight="1" x14ac:dyDescent="0.15">
      <c r="A40" s="43">
        <v>34</v>
      </c>
      <c r="B40" s="54"/>
      <c r="C40" s="55"/>
      <c r="D40" s="55"/>
      <c r="E40" s="54"/>
      <c r="F40" s="55"/>
      <c r="G40" s="54"/>
      <c r="H40" s="57" t="str">
        <f t="shared" si="0"/>
        <v/>
      </c>
      <c r="I40" s="57"/>
      <c r="J40" s="54"/>
    </row>
    <row r="41" spans="1:10" ht="23.25" customHeight="1" x14ac:dyDescent="0.15">
      <c r="A41" s="43">
        <v>35</v>
      </c>
      <c r="B41" s="54"/>
      <c r="C41" s="55"/>
      <c r="D41" s="55"/>
      <c r="E41" s="54"/>
      <c r="F41" s="55"/>
      <c r="G41" s="54"/>
      <c r="H41" s="57" t="str">
        <f t="shared" si="0"/>
        <v/>
      </c>
      <c r="I41" s="57"/>
      <c r="J41" s="54"/>
    </row>
    <row r="42" spans="1:10" ht="23.25" customHeight="1" x14ac:dyDescent="0.15">
      <c r="A42" s="43">
        <v>36</v>
      </c>
      <c r="B42" s="54"/>
      <c r="C42" s="55"/>
      <c r="D42" s="55"/>
      <c r="E42" s="54"/>
      <c r="F42" s="55"/>
      <c r="G42" s="54"/>
      <c r="H42" s="57" t="str">
        <f t="shared" si="0"/>
        <v/>
      </c>
      <c r="I42" s="57"/>
      <c r="J42" s="54"/>
    </row>
    <row r="43" spans="1:10" ht="23.25" customHeight="1" x14ac:dyDescent="0.15">
      <c r="A43" s="43">
        <v>37</v>
      </c>
      <c r="B43" s="54"/>
      <c r="C43" s="55"/>
      <c r="D43" s="55"/>
      <c r="E43" s="54"/>
      <c r="F43" s="55"/>
      <c r="G43" s="54"/>
      <c r="H43" s="57" t="str">
        <f t="shared" si="0"/>
        <v/>
      </c>
      <c r="I43" s="57"/>
      <c r="J43" s="54"/>
    </row>
    <row r="44" spans="1:10" ht="23.25" customHeight="1" x14ac:dyDescent="0.15">
      <c r="A44" s="43">
        <v>38</v>
      </c>
      <c r="B44" s="54"/>
      <c r="C44" s="55"/>
      <c r="D44" s="55"/>
      <c r="E44" s="54"/>
      <c r="F44" s="55"/>
      <c r="G44" s="54"/>
      <c r="H44" s="57" t="str">
        <f t="shared" si="0"/>
        <v/>
      </c>
      <c r="I44" s="57"/>
      <c r="J44" s="54"/>
    </row>
    <row r="45" spans="1:10" ht="23.25" customHeight="1" x14ac:dyDescent="0.15">
      <c r="A45" s="43">
        <v>39</v>
      </c>
      <c r="B45" s="54"/>
      <c r="C45" s="55"/>
      <c r="D45" s="55"/>
      <c r="E45" s="54"/>
      <c r="F45" s="55"/>
      <c r="G45" s="54"/>
      <c r="H45" s="57" t="str">
        <f t="shared" si="0"/>
        <v/>
      </c>
      <c r="I45" s="57"/>
      <c r="J45" s="54"/>
    </row>
    <row r="46" spans="1:10" ht="23.25" customHeight="1" x14ac:dyDescent="0.15">
      <c r="A46" s="43">
        <v>40</v>
      </c>
      <c r="B46" s="54"/>
      <c r="C46" s="55"/>
      <c r="D46" s="55"/>
      <c r="E46" s="54"/>
      <c r="F46" s="55"/>
      <c r="G46" s="54"/>
      <c r="H46" s="57" t="str">
        <f t="shared" si="0"/>
        <v/>
      </c>
      <c r="I46" s="57"/>
      <c r="J46" s="54"/>
    </row>
    <row r="47" spans="1:10" ht="23.25" customHeight="1" x14ac:dyDescent="0.15">
      <c r="A47" s="43">
        <v>41</v>
      </c>
      <c r="B47" s="54"/>
      <c r="C47" s="55"/>
      <c r="D47" s="55"/>
      <c r="E47" s="54"/>
      <c r="F47" s="55"/>
      <c r="G47" s="54"/>
      <c r="H47" s="57" t="str">
        <f t="shared" si="0"/>
        <v/>
      </c>
      <c r="I47" s="57"/>
      <c r="J47" s="54"/>
    </row>
    <row r="48" spans="1:10" ht="23.25" customHeight="1" x14ac:dyDescent="0.15">
      <c r="A48" s="43">
        <v>42</v>
      </c>
      <c r="B48" s="54"/>
      <c r="C48" s="55"/>
      <c r="D48" s="55"/>
      <c r="E48" s="54"/>
      <c r="F48" s="55"/>
      <c r="G48" s="54"/>
      <c r="H48" s="57" t="str">
        <f t="shared" si="0"/>
        <v/>
      </c>
      <c r="I48" s="57"/>
      <c r="J48" s="54"/>
    </row>
    <row r="49" spans="1:10" ht="23.25" customHeight="1" x14ac:dyDescent="0.15">
      <c r="A49" s="43">
        <v>43</v>
      </c>
      <c r="B49" s="54"/>
      <c r="C49" s="55"/>
      <c r="D49" s="55"/>
      <c r="E49" s="54"/>
      <c r="F49" s="55"/>
      <c r="G49" s="54"/>
      <c r="H49" s="57" t="str">
        <f t="shared" si="0"/>
        <v/>
      </c>
      <c r="I49" s="57"/>
      <c r="J49" s="54"/>
    </row>
    <row r="50" spans="1:10" ht="23.25" customHeight="1" x14ac:dyDescent="0.15">
      <c r="A50" s="43">
        <v>44</v>
      </c>
      <c r="B50" s="54"/>
      <c r="C50" s="55"/>
      <c r="D50" s="55"/>
      <c r="E50" s="54"/>
      <c r="F50" s="55"/>
      <c r="G50" s="54"/>
      <c r="H50" s="57" t="str">
        <f t="shared" si="0"/>
        <v/>
      </c>
      <c r="I50" s="57"/>
      <c r="J50" s="54"/>
    </row>
    <row r="51" spans="1:10" ht="23.25" customHeight="1" x14ac:dyDescent="0.15">
      <c r="A51" s="43">
        <v>45</v>
      </c>
      <c r="B51" s="54"/>
      <c r="C51" s="55"/>
      <c r="D51" s="55"/>
      <c r="E51" s="54"/>
      <c r="F51" s="55"/>
      <c r="G51" s="54"/>
      <c r="H51" s="57" t="str">
        <f t="shared" si="0"/>
        <v/>
      </c>
      <c r="I51" s="57"/>
      <c r="J51" s="54"/>
    </row>
    <row r="52" spans="1:10" ht="23.25" customHeight="1" x14ac:dyDescent="0.15">
      <c r="A52" s="43">
        <v>46</v>
      </c>
      <c r="B52" s="54"/>
      <c r="C52" s="55"/>
      <c r="D52" s="55"/>
      <c r="E52" s="54"/>
      <c r="F52" s="55"/>
      <c r="G52" s="54"/>
      <c r="H52" s="57" t="str">
        <f t="shared" si="0"/>
        <v/>
      </c>
      <c r="I52" s="57"/>
      <c r="J52" s="54"/>
    </row>
    <row r="53" spans="1:10" ht="23.25" customHeight="1" x14ac:dyDescent="0.15">
      <c r="A53" s="43">
        <v>47</v>
      </c>
      <c r="B53" s="54"/>
      <c r="C53" s="55"/>
      <c r="D53" s="55"/>
      <c r="E53" s="54"/>
      <c r="F53" s="55"/>
      <c r="G53" s="54"/>
      <c r="H53" s="57" t="str">
        <f t="shared" si="0"/>
        <v/>
      </c>
      <c r="I53" s="57"/>
      <c r="J53" s="54"/>
    </row>
    <row r="54" spans="1:10" ht="23.25" customHeight="1" x14ac:dyDescent="0.15">
      <c r="A54" s="43">
        <v>48</v>
      </c>
      <c r="B54" s="54"/>
      <c r="C54" s="55"/>
      <c r="D54" s="55"/>
      <c r="E54" s="54"/>
      <c r="F54" s="55"/>
      <c r="G54" s="54"/>
      <c r="H54" s="57" t="str">
        <f t="shared" si="0"/>
        <v/>
      </c>
      <c r="I54" s="57"/>
      <c r="J54" s="54"/>
    </row>
    <row r="55" spans="1:10" ht="23.25" customHeight="1" x14ac:dyDescent="0.15">
      <c r="A55" s="43">
        <v>49</v>
      </c>
      <c r="B55" s="54"/>
      <c r="C55" s="55"/>
      <c r="D55" s="55"/>
      <c r="E55" s="54"/>
      <c r="F55" s="55"/>
      <c r="G55" s="54"/>
      <c r="H55" s="57" t="str">
        <f t="shared" si="0"/>
        <v/>
      </c>
      <c r="I55" s="57"/>
      <c r="J55" s="54"/>
    </row>
    <row r="56" spans="1:10" ht="23.25" customHeight="1" x14ac:dyDescent="0.15">
      <c r="A56" s="43">
        <v>50</v>
      </c>
      <c r="B56" s="54"/>
      <c r="C56" s="55"/>
      <c r="D56" s="55"/>
      <c r="E56" s="54"/>
      <c r="F56" s="55"/>
      <c r="G56" s="54"/>
      <c r="H56" s="57" t="str">
        <f t="shared" si="0"/>
        <v/>
      </c>
      <c r="I56" s="57"/>
      <c r="J56" s="54"/>
    </row>
    <row r="57" spans="1:10" ht="23.25" customHeight="1" x14ac:dyDescent="0.15">
      <c r="A57" s="43">
        <v>51</v>
      </c>
      <c r="B57" s="54"/>
      <c r="C57" s="55"/>
      <c r="D57" s="55"/>
      <c r="E57" s="54"/>
      <c r="F57" s="55"/>
      <c r="G57" s="54"/>
      <c r="H57" s="57" t="str">
        <f t="shared" si="0"/>
        <v/>
      </c>
      <c r="I57" s="57"/>
      <c r="J57" s="54"/>
    </row>
    <row r="58" spans="1:10" ht="23.25" customHeight="1" x14ac:dyDescent="0.15">
      <c r="A58" s="43">
        <v>52</v>
      </c>
      <c r="B58" s="54"/>
      <c r="C58" s="55"/>
      <c r="D58" s="55"/>
      <c r="E58" s="54"/>
      <c r="F58" s="55"/>
      <c r="G58" s="54"/>
      <c r="H58" s="57" t="str">
        <f t="shared" si="0"/>
        <v/>
      </c>
      <c r="I58" s="57"/>
      <c r="J58" s="54"/>
    </row>
    <row r="59" spans="1:10" ht="23.25" customHeight="1" x14ac:dyDescent="0.15">
      <c r="A59" s="43">
        <v>53</v>
      </c>
      <c r="B59" s="54"/>
      <c r="C59" s="55"/>
      <c r="D59" s="55"/>
      <c r="E59" s="54"/>
      <c r="F59" s="55"/>
      <c r="G59" s="54"/>
      <c r="H59" s="57" t="str">
        <f t="shared" si="0"/>
        <v/>
      </c>
      <c r="I59" s="57"/>
      <c r="J59" s="54"/>
    </row>
    <row r="60" spans="1:10" ht="23.25" customHeight="1" x14ac:dyDescent="0.15">
      <c r="A60" s="43">
        <v>54</v>
      </c>
      <c r="B60" s="54"/>
      <c r="C60" s="55"/>
      <c r="D60" s="55"/>
      <c r="E60" s="54"/>
      <c r="F60" s="55"/>
      <c r="G60" s="54"/>
      <c r="H60" s="57" t="str">
        <f t="shared" si="0"/>
        <v/>
      </c>
      <c r="I60" s="57"/>
      <c r="J60" s="54"/>
    </row>
    <row r="61" spans="1:10" ht="23.25" customHeight="1" x14ac:dyDescent="0.15">
      <c r="A61" s="43">
        <v>55</v>
      </c>
      <c r="B61" s="54"/>
      <c r="C61" s="55"/>
      <c r="D61" s="55"/>
      <c r="E61" s="54"/>
      <c r="F61" s="55"/>
      <c r="G61" s="54"/>
      <c r="H61" s="57" t="str">
        <f t="shared" si="0"/>
        <v/>
      </c>
      <c r="I61" s="57"/>
      <c r="J61" s="54"/>
    </row>
    <row r="62" spans="1:10" ht="23.25" customHeight="1" x14ac:dyDescent="0.15">
      <c r="A62" s="43">
        <v>56</v>
      </c>
      <c r="B62" s="54"/>
      <c r="C62" s="55"/>
      <c r="D62" s="55"/>
      <c r="E62" s="54"/>
      <c r="F62" s="55"/>
      <c r="G62" s="54"/>
      <c r="H62" s="57" t="str">
        <f t="shared" si="0"/>
        <v/>
      </c>
      <c r="I62" s="57"/>
      <c r="J62" s="54"/>
    </row>
    <row r="63" spans="1:10" ht="23.25" customHeight="1" x14ac:dyDescent="0.15">
      <c r="A63" s="43">
        <v>57</v>
      </c>
      <c r="B63" s="54"/>
      <c r="C63" s="55"/>
      <c r="D63" s="55"/>
      <c r="E63" s="54"/>
      <c r="F63" s="55"/>
      <c r="G63" s="54"/>
      <c r="H63" s="57" t="str">
        <f t="shared" si="0"/>
        <v/>
      </c>
      <c r="I63" s="57"/>
      <c r="J63" s="54"/>
    </row>
    <row r="64" spans="1:10" ht="23.25" customHeight="1" x14ac:dyDescent="0.15">
      <c r="A64" s="43">
        <v>58</v>
      </c>
      <c r="B64" s="54"/>
      <c r="C64" s="55"/>
      <c r="D64" s="55"/>
      <c r="E64" s="54"/>
      <c r="F64" s="55"/>
      <c r="G64" s="54"/>
      <c r="H64" s="57" t="str">
        <f t="shared" si="0"/>
        <v/>
      </c>
      <c r="I64" s="57"/>
      <c r="J64" s="54"/>
    </row>
    <row r="65" spans="1:10" ht="23.25" customHeight="1" x14ac:dyDescent="0.15">
      <c r="A65" s="43">
        <v>59</v>
      </c>
      <c r="B65" s="54"/>
      <c r="C65" s="55"/>
      <c r="D65" s="55"/>
      <c r="E65" s="54"/>
      <c r="F65" s="55"/>
      <c r="G65" s="54"/>
      <c r="H65" s="57" t="str">
        <f t="shared" si="0"/>
        <v/>
      </c>
      <c r="I65" s="57"/>
      <c r="J65" s="54"/>
    </row>
    <row r="66" spans="1:10" ht="23.25" customHeight="1" x14ac:dyDescent="0.15">
      <c r="A66" s="43">
        <v>60</v>
      </c>
      <c r="B66" s="54"/>
      <c r="C66" s="55"/>
      <c r="D66" s="55"/>
      <c r="E66" s="54"/>
      <c r="F66" s="55"/>
      <c r="G66" s="54"/>
      <c r="H66" s="57" t="str">
        <f t="shared" si="0"/>
        <v/>
      </c>
      <c r="I66" s="57"/>
      <c r="J66" s="54"/>
    </row>
    <row r="67" spans="1:10" ht="23.25" customHeight="1" x14ac:dyDescent="0.15">
      <c r="A67" s="43">
        <v>61</v>
      </c>
      <c r="B67" s="54"/>
      <c r="C67" s="55"/>
      <c r="D67" s="55"/>
      <c r="E67" s="54"/>
      <c r="F67" s="55"/>
      <c r="G67" s="54"/>
      <c r="H67" s="57" t="str">
        <f t="shared" si="0"/>
        <v/>
      </c>
      <c r="I67" s="57"/>
      <c r="J67" s="54"/>
    </row>
    <row r="68" spans="1:10" ht="23.25" customHeight="1" x14ac:dyDescent="0.15">
      <c r="A68" s="43">
        <v>62</v>
      </c>
      <c r="B68" s="54"/>
      <c r="C68" s="55"/>
      <c r="D68" s="55"/>
      <c r="E68" s="54"/>
      <c r="F68" s="55"/>
      <c r="G68" s="54"/>
      <c r="H68" s="57" t="str">
        <f t="shared" si="0"/>
        <v/>
      </c>
      <c r="I68" s="57"/>
      <c r="J68" s="54"/>
    </row>
    <row r="69" spans="1:10" ht="23.25" customHeight="1" x14ac:dyDescent="0.15">
      <c r="A69" s="43">
        <v>63</v>
      </c>
      <c r="B69" s="54"/>
      <c r="C69" s="55"/>
      <c r="D69" s="55"/>
      <c r="E69" s="54"/>
      <c r="F69" s="55"/>
      <c r="G69" s="54"/>
      <c r="H69" s="57" t="str">
        <f t="shared" si="0"/>
        <v/>
      </c>
      <c r="I69" s="57"/>
      <c r="J69" s="54"/>
    </row>
    <row r="70" spans="1:10" ht="23.25" customHeight="1" x14ac:dyDescent="0.15">
      <c r="A70" s="43">
        <v>64</v>
      </c>
      <c r="B70" s="54"/>
      <c r="C70" s="55"/>
      <c r="D70" s="55"/>
      <c r="E70" s="54"/>
      <c r="F70" s="55"/>
      <c r="G70" s="54"/>
      <c r="H70" s="57" t="str">
        <f t="shared" si="0"/>
        <v/>
      </c>
      <c r="I70" s="57"/>
      <c r="J70" s="54"/>
    </row>
    <row r="71" spans="1:10" ht="23.25" customHeight="1" x14ac:dyDescent="0.15">
      <c r="A71" s="43">
        <v>65</v>
      </c>
      <c r="B71" s="54"/>
      <c r="C71" s="55"/>
      <c r="D71" s="55"/>
      <c r="E71" s="54"/>
      <c r="F71" s="55"/>
      <c r="G71" s="54"/>
      <c r="H71" s="57" t="str">
        <f t="shared" si="0"/>
        <v/>
      </c>
      <c r="I71" s="57"/>
      <c r="J71" s="54"/>
    </row>
    <row r="72" spans="1:10" ht="23.25" customHeight="1" x14ac:dyDescent="0.15">
      <c r="A72" s="43">
        <v>66</v>
      </c>
      <c r="B72" s="54"/>
      <c r="C72" s="55"/>
      <c r="D72" s="55"/>
      <c r="E72" s="54"/>
      <c r="F72" s="55"/>
      <c r="G72" s="54"/>
      <c r="H72" s="57" t="str">
        <f t="shared" si="0"/>
        <v/>
      </c>
      <c r="I72" s="57"/>
      <c r="J72" s="54"/>
    </row>
    <row r="73" spans="1:10" ht="23.25" customHeight="1" x14ac:dyDescent="0.15">
      <c r="A73" s="43">
        <v>67</v>
      </c>
      <c r="B73" s="54"/>
      <c r="C73" s="55"/>
      <c r="D73" s="55"/>
      <c r="E73" s="54"/>
      <c r="F73" s="55"/>
      <c r="G73" s="54"/>
      <c r="H73" s="57" t="str">
        <f t="shared" ref="H73:H106" si="1">IF(G73="", "", DATEDIF(G73,$K$5,"Y"))</f>
        <v/>
      </c>
      <c r="I73" s="57"/>
      <c r="J73" s="54"/>
    </row>
    <row r="74" spans="1:10" ht="23.25" customHeight="1" x14ac:dyDescent="0.15">
      <c r="A74" s="43">
        <v>68</v>
      </c>
      <c r="B74" s="54"/>
      <c r="C74" s="55"/>
      <c r="D74" s="55"/>
      <c r="E74" s="54"/>
      <c r="F74" s="55"/>
      <c r="G74" s="54"/>
      <c r="H74" s="57" t="str">
        <f t="shared" si="1"/>
        <v/>
      </c>
      <c r="I74" s="57"/>
      <c r="J74" s="54"/>
    </row>
    <row r="75" spans="1:10" ht="23.25" customHeight="1" x14ac:dyDescent="0.15">
      <c r="A75" s="43">
        <v>69</v>
      </c>
      <c r="B75" s="54"/>
      <c r="C75" s="55"/>
      <c r="D75" s="55"/>
      <c r="E75" s="54"/>
      <c r="F75" s="55"/>
      <c r="G75" s="54"/>
      <c r="H75" s="57" t="str">
        <f t="shared" si="1"/>
        <v/>
      </c>
      <c r="I75" s="57"/>
      <c r="J75" s="54"/>
    </row>
    <row r="76" spans="1:10" ht="23.25" customHeight="1" x14ac:dyDescent="0.15">
      <c r="A76" s="43">
        <v>70</v>
      </c>
      <c r="B76" s="54"/>
      <c r="C76" s="55"/>
      <c r="D76" s="55"/>
      <c r="E76" s="54"/>
      <c r="F76" s="55"/>
      <c r="G76" s="54"/>
      <c r="H76" s="57" t="str">
        <f t="shared" si="1"/>
        <v/>
      </c>
      <c r="I76" s="57"/>
      <c r="J76" s="54"/>
    </row>
    <row r="77" spans="1:10" ht="23.25" customHeight="1" x14ac:dyDescent="0.15">
      <c r="A77" s="43">
        <v>71</v>
      </c>
      <c r="B77" s="54"/>
      <c r="C77" s="55"/>
      <c r="D77" s="55"/>
      <c r="E77" s="54"/>
      <c r="F77" s="55"/>
      <c r="G77" s="54"/>
      <c r="H77" s="57" t="str">
        <f t="shared" si="1"/>
        <v/>
      </c>
      <c r="I77" s="57"/>
      <c r="J77" s="54"/>
    </row>
    <row r="78" spans="1:10" ht="23.25" customHeight="1" x14ac:dyDescent="0.15">
      <c r="A78" s="43">
        <v>72</v>
      </c>
      <c r="B78" s="54"/>
      <c r="C78" s="55"/>
      <c r="D78" s="55"/>
      <c r="E78" s="54"/>
      <c r="F78" s="55"/>
      <c r="G78" s="54"/>
      <c r="H78" s="57" t="str">
        <f t="shared" si="1"/>
        <v/>
      </c>
      <c r="I78" s="57"/>
      <c r="J78" s="54"/>
    </row>
    <row r="79" spans="1:10" ht="23.25" customHeight="1" x14ac:dyDescent="0.15">
      <c r="A79" s="43">
        <v>73</v>
      </c>
      <c r="B79" s="54"/>
      <c r="C79" s="55"/>
      <c r="D79" s="55"/>
      <c r="E79" s="54"/>
      <c r="F79" s="55"/>
      <c r="G79" s="54"/>
      <c r="H79" s="57" t="str">
        <f t="shared" si="1"/>
        <v/>
      </c>
      <c r="I79" s="57"/>
      <c r="J79" s="54"/>
    </row>
    <row r="80" spans="1:10" ht="23.25" customHeight="1" x14ac:dyDescent="0.15">
      <c r="A80" s="43">
        <v>74</v>
      </c>
      <c r="B80" s="54"/>
      <c r="C80" s="55"/>
      <c r="D80" s="55"/>
      <c r="E80" s="54"/>
      <c r="F80" s="55"/>
      <c r="G80" s="54"/>
      <c r="H80" s="57" t="str">
        <f t="shared" si="1"/>
        <v/>
      </c>
      <c r="I80" s="57"/>
      <c r="J80" s="54"/>
    </row>
    <row r="81" spans="1:10" ht="23.25" customHeight="1" x14ac:dyDescent="0.15">
      <c r="A81" s="43">
        <v>75</v>
      </c>
      <c r="B81" s="54"/>
      <c r="C81" s="55"/>
      <c r="D81" s="55"/>
      <c r="E81" s="54"/>
      <c r="F81" s="55"/>
      <c r="G81" s="54"/>
      <c r="H81" s="57" t="str">
        <f t="shared" si="1"/>
        <v/>
      </c>
      <c r="I81" s="57"/>
      <c r="J81" s="54"/>
    </row>
    <row r="82" spans="1:10" ht="23.25" customHeight="1" x14ac:dyDescent="0.15">
      <c r="A82" s="43">
        <v>76</v>
      </c>
      <c r="B82" s="54"/>
      <c r="C82" s="55"/>
      <c r="D82" s="55"/>
      <c r="E82" s="54"/>
      <c r="F82" s="55"/>
      <c r="G82" s="54"/>
      <c r="H82" s="57" t="str">
        <f t="shared" si="1"/>
        <v/>
      </c>
      <c r="I82" s="57"/>
      <c r="J82" s="54"/>
    </row>
    <row r="83" spans="1:10" ht="23.25" customHeight="1" x14ac:dyDescent="0.15">
      <c r="A83" s="43">
        <v>77</v>
      </c>
      <c r="B83" s="54"/>
      <c r="C83" s="55"/>
      <c r="D83" s="55"/>
      <c r="E83" s="54"/>
      <c r="F83" s="55"/>
      <c r="G83" s="54"/>
      <c r="H83" s="57" t="str">
        <f t="shared" si="1"/>
        <v/>
      </c>
      <c r="I83" s="57"/>
      <c r="J83" s="54"/>
    </row>
    <row r="84" spans="1:10" ht="23.25" customHeight="1" x14ac:dyDescent="0.15">
      <c r="A84" s="43">
        <v>78</v>
      </c>
      <c r="B84" s="54"/>
      <c r="C84" s="55"/>
      <c r="D84" s="55"/>
      <c r="E84" s="54"/>
      <c r="F84" s="55"/>
      <c r="G84" s="54"/>
      <c r="H84" s="57" t="str">
        <f t="shared" si="1"/>
        <v/>
      </c>
      <c r="I84" s="57"/>
      <c r="J84" s="54"/>
    </row>
    <row r="85" spans="1:10" ht="23.25" customHeight="1" x14ac:dyDescent="0.15">
      <c r="A85" s="43">
        <v>79</v>
      </c>
      <c r="B85" s="54"/>
      <c r="C85" s="55"/>
      <c r="D85" s="55"/>
      <c r="E85" s="54"/>
      <c r="F85" s="55"/>
      <c r="G85" s="54"/>
      <c r="H85" s="57" t="str">
        <f t="shared" si="1"/>
        <v/>
      </c>
      <c r="I85" s="57"/>
      <c r="J85" s="54"/>
    </row>
    <row r="86" spans="1:10" ht="23.25" customHeight="1" x14ac:dyDescent="0.15">
      <c r="A86" s="43">
        <v>80</v>
      </c>
      <c r="B86" s="54"/>
      <c r="C86" s="55"/>
      <c r="D86" s="55"/>
      <c r="E86" s="54"/>
      <c r="F86" s="55"/>
      <c r="G86" s="54"/>
      <c r="H86" s="57" t="str">
        <f t="shared" si="1"/>
        <v/>
      </c>
      <c r="I86" s="57"/>
      <c r="J86" s="54"/>
    </row>
    <row r="87" spans="1:10" ht="23.25" customHeight="1" x14ac:dyDescent="0.15">
      <c r="A87" s="43">
        <v>81</v>
      </c>
      <c r="B87" s="54"/>
      <c r="C87" s="55"/>
      <c r="D87" s="55"/>
      <c r="E87" s="54"/>
      <c r="F87" s="55"/>
      <c r="G87" s="54"/>
      <c r="H87" s="57" t="str">
        <f t="shared" si="1"/>
        <v/>
      </c>
      <c r="I87" s="57"/>
      <c r="J87" s="54"/>
    </row>
    <row r="88" spans="1:10" ht="23.25" customHeight="1" x14ac:dyDescent="0.15">
      <c r="A88" s="43">
        <v>82</v>
      </c>
      <c r="B88" s="54"/>
      <c r="C88" s="55"/>
      <c r="D88" s="55"/>
      <c r="E88" s="54"/>
      <c r="F88" s="55"/>
      <c r="G88" s="54"/>
      <c r="H88" s="57" t="str">
        <f t="shared" si="1"/>
        <v/>
      </c>
      <c r="I88" s="57"/>
      <c r="J88" s="54"/>
    </row>
    <row r="89" spans="1:10" ht="23.25" customHeight="1" x14ac:dyDescent="0.15">
      <c r="A89" s="43">
        <v>83</v>
      </c>
      <c r="B89" s="54"/>
      <c r="C89" s="55"/>
      <c r="D89" s="55"/>
      <c r="E89" s="54"/>
      <c r="F89" s="55"/>
      <c r="G89" s="54"/>
      <c r="H89" s="57" t="str">
        <f t="shared" si="1"/>
        <v/>
      </c>
      <c r="I89" s="57"/>
      <c r="J89" s="54"/>
    </row>
    <row r="90" spans="1:10" ht="23.25" customHeight="1" x14ac:dyDescent="0.15">
      <c r="A90" s="43">
        <v>84</v>
      </c>
      <c r="B90" s="54"/>
      <c r="C90" s="55"/>
      <c r="D90" s="55"/>
      <c r="E90" s="54"/>
      <c r="F90" s="55"/>
      <c r="G90" s="54"/>
      <c r="H90" s="57" t="str">
        <f t="shared" si="1"/>
        <v/>
      </c>
      <c r="I90" s="57"/>
      <c r="J90" s="54"/>
    </row>
    <row r="91" spans="1:10" ht="23.25" customHeight="1" x14ac:dyDescent="0.15">
      <c r="A91" s="43">
        <v>85</v>
      </c>
      <c r="B91" s="54"/>
      <c r="C91" s="55"/>
      <c r="D91" s="55"/>
      <c r="E91" s="54"/>
      <c r="F91" s="55"/>
      <c r="G91" s="54"/>
      <c r="H91" s="57" t="str">
        <f t="shared" si="1"/>
        <v/>
      </c>
      <c r="I91" s="57"/>
      <c r="J91" s="54"/>
    </row>
    <row r="92" spans="1:10" ht="23.25" customHeight="1" x14ac:dyDescent="0.15">
      <c r="A92" s="43">
        <v>86</v>
      </c>
      <c r="B92" s="54"/>
      <c r="C92" s="55"/>
      <c r="D92" s="55"/>
      <c r="E92" s="54"/>
      <c r="F92" s="55"/>
      <c r="G92" s="54"/>
      <c r="H92" s="57" t="str">
        <f t="shared" si="1"/>
        <v/>
      </c>
      <c r="I92" s="57"/>
      <c r="J92" s="54"/>
    </row>
    <row r="93" spans="1:10" ht="23.25" customHeight="1" x14ac:dyDescent="0.15">
      <c r="A93" s="43">
        <v>87</v>
      </c>
      <c r="B93" s="54"/>
      <c r="C93" s="55"/>
      <c r="D93" s="55"/>
      <c r="E93" s="54"/>
      <c r="F93" s="55"/>
      <c r="G93" s="54"/>
      <c r="H93" s="57" t="str">
        <f t="shared" si="1"/>
        <v/>
      </c>
      <c r="I93" s="57"/>
      <c r="J93" s="54"/>
    </row>
    <row r="94" spans="1:10" ht="23.25" customHeight="1" x14ac:dyDescent="0.15">
      <c r="A94" s="43">
        <v>88</v>
      </c>
      <c r="B94" s="54"/>
      <c r="C94" s="55"/>
      <c r="D94" s="55"/>
      <c r="E94" s="54"/>
      <c r="F94" s="55"/>
      <c r="G94" s="54"/>
      <c r="H94" s="57" t="str">
        <f t="shared" si="1"/>
        <v/>
      </c>
      <c r="I94" s="57"/>
      <c r="J94" s="54"/>
    </row>
    <row r="95" spans="1:10" ht="23.25" customHeight="1" x14ac:dyDescent="0.15">
      <c r="A95" s="43">
        <v>89</v>
      </c>
      <c r="B95" s="54"/>
      <c r="C95" s="55"/>
      <c r="D95" s="55"/>
      <c r="E95" s="54"/>
      <c r="F95" s="55"/>
      <c r="G95" s="54"/>
      <c r="H95" s="57" t="str">
        <f t="shared" si="1"/>
        <v/>
      </c>
      <c r="I95" s="57"/>
      <c r="J95" s="54"/>
    </row>
    <row r="96" spans="1:10" ht="23.25" customHeight="1" x14ac:dyDescent="0.15">
      <c r="A96" s="43">
        <v>90</v>
      </c>
      <c r="B96" s="54"/>
      <c r="C96" s="55"/>
      <c r="D96" s="55"/>
      <c r="E96" s="54"/>
      <c r="F96" s="55"/>
      <c r="G96" s="54"/>
      <c r="H96" s="57" t="str">
        <f t="shared" si="1"/>
        <v/>
      </c>
      <c r="I96" s="57"/>
      <c r="J96" s="54"/>
    </row>
    <row r="97" spans="1:10" ht="23.25" customHeight="1" x14ac:dyDescent="0.15">
      <c r="A97" s="43">
        <v>91</v>
      </c>
      <c r="B97" s="54"/>
      <c r="C97" s="55"/>
      <c r="D97" s="55"/>
      <c r="E97" s="54"/>
      <c r="F97" s="55"/>
      <c r="G97" s="54"/>
      <c r="H97" s="57" t="str">
        <f t="shared" si="1"/>
        <v/>
      </c>
      <c r="I97" s="57"/>
      <c r="J97" s="54"/>
    </row>
    <row r="98" spans="1:10" ht="23.25" customHeight="1" x14ac:dyDescent="0.15">
      <c r="A98" s="43">
        <v>92</v>
      </c>
      <c r="B98" s="54"/>
      <c r="C98" s="55"/>
      <c r="D98" s="55"/>
      <c r="E98" s="54"/>
      <c r="F98" s="55"/>
      <c r="G98" s="54"/>
      <c r="H98" s="57" t="str">
        <f t="shared" si="1"/>
        <v/>
      </c>
      <c r="I98" s="57"/>
      <c r="J98" s="54"/>
    </row>
    <row r="99" spans="1:10" ht="23.25" customHeight="1" x14ac:dyDescent="0.15">
      <c r="A99" s="43">
        <v>93</v>
      </c>
      <c r="B99" s="54"/>
      <c r="C99" s="55"/>
      <c r="D99" s="55"/>
      <c r="E99" s="54"/>
      <c r="F99" s="55"/>
      <c r="G99" s="54"/>
      <c r="H99" s="57" t="str">
        <f t="shared" si="1"/>
        <v/>
      </c>
      <c r="I99" s="57"/>
      <c r="J99" s="54"/>
    </row>
    <row r="100" spans="1:10" ht="23.25" customHeight="1" x14ac:dyDescent="0.15">
      <c r="A100" s="43">
        <v>94</v>
      </c>
      <c r="B100" s="54"/>
      <c r="C100" s="55"/>
      <c r="D100" s="55"/>
      <c r="E100" s="54"/>
      <c r="F100" s="55"/>
      <c r="G100" s="54"/>
      <c r="H100" s="57" t="str">
        <f t="shared" si="1"/>
        <v/>
      </c>
      <c r="I100" s="57"/>
      <c r="J100" s="54"/>
    </row>
    <row r="101" spans="1:10" ht="23.25" customHeight="1" x14ac:dyDescent="0.15">
      <c r="A101" s="43">
        <v>95</v>
      </c>
      <c r="B101" s="54"/>
      <c r="C101" s="55"/>
      <c r="D101" s="55"/>
      <c r="E101" s="54"/>
      <c r="F101" s="55"/>
      <c r="G101" s="54"/>
      <c r="H101" s="57" t="str">
        <f t="shared" si="1"/>
        <v/>
      </c>
      <c r="I101" s="57"/>
      <c r="J101" s="54"/>
    </row>
    <row r="102" spans="1:10" ht="23.25" customHeight="1" x14ac:dyDescent="0.15">
      <c r="A102" s="43">
        <v>96</v>
      </c>
      <c r="B102" s="54"/>
      <c r="C102" s="55"/>
      <c r="D102" s="55"/>
      <c r="E102" s="54"/>
      <c r="F102" s="55"/>
      <c r="G102" s="54"/>
      <c r="H102" s="57" t="str">
        <f t="shared" si="1"/>
        <v/>
      </c>
      <c r="I102" s="57"/>
      <c r="J102" s="54"/>
    </row>
    <row r="103" spans="1:10" ht="23.25" customHeight="1" x14ac:dyDescent="0.15">
      <c r="A103" s="43">
        <v>97</v>
      </c>
      <c r="B103" s="54"/>
      <c r="C103" s="55"/>
      <c r="D103" s="55"/>
      <c r="E103" s="54"/>
      <c r="F103" s="55"/>
      <c r="G103" s="54"/>
      <c r="H103" s="57" t="str">
        <f t="shared" si="1"/>
        <v/>
      </c>
      <c r="I103" s="57"/>
      <c r="J103" s="54"/>
    </row>
    <row r="104" spans="1:10" ht="23.25" customHeight="1" x14ac:dyDescent="0.15">
      <c r="A104" s="43">
        <v>98</v>
      </c>
      <c r="B104" s="54"/>
      <c r="C104" s="55"/>
      <c r="D104" s="55"/>
      <c r="E104" s="54"/>
      <c r="F104" s="55"/>
      <c r="G104" s="54"/>
      <c r="H104" s="57" t="str">
        <f t="shared" si="1"/>
        <v/>
      </c>
      <c r="I104" s="57"/>
      <c r="J104" s="54"/>
    </row>
    <row r="105" spans="1:10" ht="23.25" customHeight="1" x14ac:dyDescent="0.15">
      <c r="A105" s="43">
        <v>99</v>
      </c>
      <c r="B105" s="54"/>
      <c r="C105" s="55"/>
      <c r="D105" s="55"/>
      <c r="E105" s="54"/>
      <c r="F105" s="55"/>
      <c r="G105" s="54"/>
      <c r="H105" s="57" t="str">
        <f t="shared" si="1"/>
        <v/>
      </c>
      <c r="I105" s="57"/>
      <c r="J105" s="54"/>
    </row>
    <row r="106" spans="1:10" ht="23.25" customHeight="1" x14ac:dyDescent="0.15">
      <c r="A106" s="43">
        <v>100</v>
      </c>
      <c r="B106" s="54"/>
      <c r="C106" s="55"/>
      <c r="D106" s="55"/>
      <c r="E106" s="54"/>
      <c r="F106" s="55"/>
      <c r="G106" s="54"/>
      <c r="H106" s="57" t="str">
        <f t="shared" si="1"/>
        <v/>
      </c>
      <c r="I106" s="57"/>
      <c r="J106" s="54"/>
    </row>
    <row r="107" spans="1:10" ht="23.25" customHeight="1" x14ac:dyDescent="0.15">
      <c r="A107" s="43">
        <v>101</v>
      </c>
      <c r="B107" s="54"/>
      <c r="C107" s="55"/>
      <c r="D107" s="55"/>
      <c r="E107" s="54"/>
      <c r="F107" s="55"/>
      <c r="G107" s="54"/>
      <c r="H107" s="57" t="str">
        <f t="shared" ref="H107:H170" si="2">IF(G107="", "", DATEDIF(G107,$K$5,"Y"))</f>
        <v/>
      </c>
      <c r="I107" s="57"/>
      <c r="J107" s="54"/>
    </row>
    <row r="108" spans="1:10" ht="23.25" customHeight="1" x14ac:dyDescent="0.15">
      <c r="A108" s="43">
        <v>102</v>
      </c>
      <c r="B108" s="54"/>
      <c r="C108" s="55"/>
      <c r="D108" s="55"/>
      <c r="E108" s="54"/>
      <c r="F108" s="55"/>
      <c r="G108" s="54"/>
      <c r="H108" s="57" t="str">
        <f t="shared" si="2"/>
        <v/>
      </c>
      <c r="I108" s="57"/>
      <c r="J108" s="54"/>
    </row>
    <row r="109" spans="1:10" ht="23.25" customHeight="1" x14ac:dyDescent="0.15">
      <c r="A109" s="43">
        <v>103</v>
      </c>
      <c r="B109" s="54"/>
      <c r="C109" s="55"/>
      <c r="D109" s="55"/>
      <c r="E109" s="54"/>
      <c r="F109" s="55"/>
      <c r="G109" s="54"/>
      <c r="H109" s="57" t="str">
        <f t="shared" si="2"/>
        <v/>
      </c>
      <c r="I109" s="57"/>
      <c r="J109" s="54"/>
    </row>
    <row r="110" spans="1:10" ht="23.25" customHeight="1" x14ac:dyDescent="0.15">
      <c r="A110" s="43">
        <v>104</v>
      </c>
      <c r="B110" s="54"/>
      <c r="C110" s="55"/>
      <c r="D110" s="55"/>
      <c r="E110" s="54"/>
      <c r="F110" s="55"/>
      <c r="G110" s="54"/>
      <c r="H110" s="57" t="str">
        <f t="shared" si="2"/>
        <v/>
      </c>
      <c r="I110" s="57"/>
      <c r="J110" s="54"/>
    </row>
    <row r="111" spans="1:10" ht="23.25" customHeight="1" x14ac:dyDescent="0.15">
      <c r="A111" s="43">
        <v>105</v>
      </c>
      <c r="B111" s="54"/>
      <c r="C111" s="55"/>
      <c r="D111" s="55"/>
      <c r="E111" s="54"/>
      <c r="F111" s="55"/>
      <c r="G111" s="54"/>
      <c r="H111" s="57" t="str">
        <f t="shared" si="2"/>
        <v/>
      </c>
      <c r="I111" s="57"/>
      <c r="J111" s="54"/>
    </row>
    <row r="112" spans="1:10" ht="23.25" customHeight="1" x14ac:dyDescent="0.15">
      <c r="A112" s="43">
        <v>106</v>
      </c>
      <c r="B112" s="54"/>
      <c r="C112" s="55"/>
      <c r="D112" s="55"/>
      <c r="E112" s="54"/>
      <c r="F112" s="55"/>
      <c r="G112" s="54"/>
      <c r="H112" s="57" t="str">
        <f t="shared" si="2"/>
        <v/>
      </c>
      <c r="I112" s="57"/>
      <c r="J112" s="54"/>
    </row>
    <row r="113" spans="1:10" ht="23.25" customHeight="1" x14ac:dyDescent="0.15">
      <c r="A113" s="43">
        <v>107</v>
      </c>
      <c r="B113" s="54"/>
      <c r="C113" s="55"/>
      <c r="D113" s="55"/>
      <c r="E113" s="54"/>
      <c r="F113" s="55"/>
      <c r="G113" s="54"/>
      <c r="H113" s="57" t="str">
        <f t="shared" si="2"/>
        <v/>
      </c>
      <c r="I113" s="57"/>
      <c r="J113" s="54"/>
    </row>
    <row r="114" spans="1:10" ht="23.25" customHeight="1" x14ac:dyDescent="0.15">
      <c r="A114" s="43">
        <v>108</v>
      </c>
      <c r="B114" s="54"/>
      <c r="C114" s="55"/>
      <c r="D114" s="55"/>
      <c r="E114" s="54"/>
      <c r="F114" s="55"/>
      <c r="G114" s="54"/>
      <c r="H114" s="57" t="str">
        <f t="shared" si="2"/>
        <v/>
      </c>
      <c r="I114" s="57"/>
      <c r="J114" s="54"/>
    </row>
    <row r="115" spans="1:10" ht="23.25" customHeight="1" x14ac:dyDescent="0.15">
      <c r="A115" s="43">
        <v>109</v>
      </c>
      <c r="B115" s="54"/>
      <c r="C115" s="55"/>
      <c r="D115" s="55"/>
      <c r="E115" s="54"/>
      <c r="F115" s="55"/>
      <c r="G115" s="54"/>
      <c r="H115" s="57" t="str">
        <f t="shared" si="2"/>
        <v/>
      </c>
      <c r="I115" s="57"/>
      <c r="J115" s="54"/>
    </row>
    <row r="116" spans="1:10" ht="23.25" customHeight="1" x14ac:dyDescent="0.15">
      <c r="A116" s="43">
        <v>110</v>
      </c>
      <c r="B116" s="54"/>
      <c r="C116" s="55"/>
      <c r="D116" s="55"/>
      <c r="E116" s="54"/>
      <c r="F116" s="55"/>
      <c r="G116" s="54"/>
      <c r="H116" s="57" t="str">
        <f t="shared" si="2"/>
        <v/>
      </c>
      <c r="I116" s="57"/>
      <c r="J116" s="54"/>
    </row>
    <row r="117" spans="1:10" ht="23.25" customHeight="1" x14ac:dyDescent="0.15">
      <c r="A117" s="43">
        <v>111</v>
      </c>
      <c r="B117" s="54"/>
      <c r="C117" s="55"/>
      <c r="D117" s="55"/>
      <c r="E117" s="54"/>
      <c r="F117" s="55"/>
      <c r="G117" s="54"/>
      <c r="H117" s="57" t="str">
        <f t="shared" si="2"/>
        <v/>
      </c>
      <c r="I117" s="57"/>
      <c r="J117" s="54"/>
    </row>
    <row r="118" spans="1:10" ht="23.25" customHeight="1" x14ac:dyDescent="0.15">
      <c r="A118" s="43">
        <v>112</v>
      </c>
      <c r="B118" s="54"/>
      <c r="C118" s="55"/>
      <c r="D118" s="55"/>
      <c r="E118" s="54"/>
      <c r="F118" s="55"/>
      <c r="G118" s="54"/>
      <c r="H118" s="57" t="str">
        <f t="shared" si="2"/>
        <v/>
      </c>
      <c r="I118" s="57"/>
      <c r="J118" s="54"/>
    </row>
    <row r="119" spans="1:10" ht="23.25" customHeight="1" x14ac:dyDescent="0.15">
      <c r="A119" s="43">
        <v>113</v>
      </c>
      <c r="B119" s="54"/>
      <c r="C119" s="55"/>
      <c r="D119" s="55"/>
      <c r="E119" s="54"/>
      <c r="F119" s="55"/>
      <c r="G119" s="54"/>
      <c r="H119" s="57" t="str">
        <f t="shared" si="2"/>
        <v/>
      </c>
      <c r="I119" s="57"/>
      <c r="J119" s="54"/>
    </row>
    <row r="120" spans="1:10" ht="23.25" customHeight="1" x14ac:dyDescent="0.15">
      <c r="A120" s="43">
        <v>114</v>
      </c>
      <c r="B120" s="54"/>
      <c r="C120" s="55"/>
      <c r="D120" s="55"/>
      <c r="E120" s="54"/>
      <c r="F120" s="55"/>
      <c r="G120" s="54"/>
      <c r="H120" s="57" t="str">
        <f t="shared" si="2"/>
        <v/>
      </c>
      <c r="I120" s="57"/>
      <c r="J120" s="54"/>
    </row>
    <row r="121" spans="1:10" ht="23.25" customHeight="1" x14ac:dyDescent="0.15">
      <c r="A121" s="43">
        <v>115</v>
      </c>
      <c r="B121" s="54"/>
      <c r="C121" s="55"/>
      <c r="D121" s="55"/>
      <c r="E121" s="54"/>
      <c r="F121" s="55"/>
      <c r="G121" s="54"/>
      <c r="H121" s="57" t="str">
        <f t="shared" si="2"/>
        <v/>
      </c>
      <c r="I121" s="57"/>
      <c r="J121" s="54"/>
    </row>
    <row r="122" spans="1:10" ht="23.25" customHeight="1" x14ac:dyDescent="0.15">
      <c r="A122" s="43">
        <v>116</v>
      </c>
      <c r="B122" s="54"/>
      <c r="C122" s="55"/>
      <c r="D122" s="55"/>
      <c r="E122" s="54"/>
      <c r="F122" s="55"/>
      <c r="G122" s="54"/>
      <c r="H122" s="57" t="str">
        <f t="shared" si="2"/>
        <v/>
      </c>
      <c r="I122" s="57"/>
      <c r="J122" s="54"/>
    </row>
    <row r="123" spans="1:10" ht="23.25" customHeight="1" x14ac:dyDescent="0.15">
      <c r="A123" s="43">
        <v>117</v>
      </c>
      <c r="B123" s="54"/>
      <c r="C123" s="55"/>
      <c r="D123" s="55"/>
      <c r="E123" s="54"/>
      <c r="F123" s="55"/>
      <c r="G123" s="54"/>
      <c r="H123" s="57" t="str">
        <f t="shared" si="2"/>
        <v/>
      </c>
      <c r="I123" s="57"/>
      <c r="J123" s="54"/>
    </row>
    <row r="124" spans="1:10" ht="23.25" customHeight="1" x14ac:dyDescent="0.15">
      <c r="A124" s="43">
        <v>118</v>
      </c>
      <c r="B124" s="54"/>
      <c r="C124" s="55"/>
      <c r="D124" s="55"/>
      <c r="E124" s="54"/>
      <c r="F124" s="55"/>
      <c r="G124" s="54"/>
      <c r="H124" s="57" t="str">
        <f t="shared" si="2"/>
        <v/>
      </c>
      <c r="I124" s="57"/>
      <c r="J124" s="54"/>
    </row>
    <row r="125" spans="1:10" ht="23.25" customHeight="1" x14ac:dyDescent="0.15">
      <c r="A125" s="43">
        <v>119</v>
      </c>
      <c r="B125" s="54"/>
      <c r="C125" s="55"/>
      <c r="D125" s="55"/>
      <c r="E125" s="54"/>
      <c r="F125" s="55"/>
      <c r="G125" s="54"/>
      <c r="H125" s="57" t="str">
        <f t="shared" si="2"/>
        <v/>
      </c>
      <c r="I125" s="57"/>
      <c r="J125" s="54"/>
    </row>
    <row r="126" spans="1:10" ht="23.25" customHeight="1" x14ac:dyDescent="0.15">
      <c r="A126" s="43">
        <v>120</v>
      </c>
      <c r="B126" s="54"/>
      <c r="C126" s="55"/>
      <c r="D126" s="55"/>
      <c r="E126" s="54"/>
      <c r="F126" s="55"/>
      <c r="G126" s="54"/>
      <c r="H126" s="57" t="str">
        <f t="shared" si="2"/>
        <v/>
      </c>
      <c r="I126" s="57"/>
      <c r="J126" s="54"/>
    </row>
    <row r="127" spans="1:10" ht="23.25" customHeight="1" x14ac:dyDescent="0.15">
      <c r="A127" s="43">
        <v>121</v>
      </c>
      <c r="B127" s="54"/>
      <c r="C127" s="55"/>
      <c r="D127" s="55"/>
      <c r="E127" s="54"/>
      <c r="F127" s="55"/>
      <c r="G127" s="54"/>
      <c r="H127" s="57" t="str">
        <f t="shared" si="2"/>
        <v/>
      </c>
      <c r="I127" s="57"/>
      <c r="J127" s="54"/>
    </row>
    <row r="128" spans="1:10" ht="23.25" customHeight="1" x14ac:dyDescent="0.15">
      <c r="A128" s="43">
        <v>122</v>
      </c>
      <c r="B128" s="54"/>
      <c r="C128" s="55"/>
      <c r="D128" s="55"/>
      <c r="E128" s="54"/>
      <c r="F128" s="55"/>
      <c r="G128" s="54"/>
      <c r="H128" s="57" t="str">
        <f t="shared" si="2"/>
        <v/>
      </c>
      <c r="I128" s="57"/>
      <c r="J128" s="54"/>
    </row>
    <row r="129" spans="1:10" ht="23.25" customHeight="1" x14ac:dyDescent="0.15">
      <c r="A129" s="43">
        <v>123</v>
      </c>
      <c r="B129" s="54"/>
      <c r="C129" s="55"/>
      <c r="D129" s="55"/>
      <c r="E129" s="54"/>
      <c r="F129" s="55"/>
      <c r="G129" s="54"/>
      <c r="H129" s="57" t="str">
        <f t="shared" si="2"/>
        <v/>
      </c>
      <c r="I129" s="57"/>
      <c r="J129" s="54"/>
    </row>
    <row r="130" spans="1:10" ht="23.25" customHeight="1" x14ac:dyDescent="0.15">
      <c r="A130" s="43">
        <v>124</v>
      </c>
      <c r="B130" s="54"/>
      <c r="C130" s="55"/>
      <c r="D130" s="55"/>
      <c r="E130" s="54"/>
      <c r="F130" s="55"/>
      <c r="G130" s="54"/>
      <c r="H130" s="57" t="str">
        <f t="shared" si="2"/>
        <v/>
      </c>
      <c r="I130" s="57"/>
      <c r="J130" s="54"/>
    </row>
    <row r="131" spans="1:10" ht="23.25" customHeight="1" x14ac:dyDescent="0.15">
      <c r="A131" s="43">
        <v>125</v>
      </c>
      <c r="B131" s="54"/>
      <c r="C131" s="55"/>
      <c r="D131" s="55"/>
      <c r="E131" s="54"/>
      <c r="F131" s="55"/>
      <c r="G131" s="54"/>
      <c r="H131" s="57" t="str">
        <f t="shared" si="2"/>
        <v/>
      </c>
      <c r="I131" s="57"/>
      <c r="J131" s="54"/>
    </row>
    <row r="132" spans="1:10" ht="23.25" customHeight="1" x14ac:dyDescent="0.15">
      <c r="A132" s="43">
        <v>126</v>
      </c>
      <c r="B132" s="54"/>
      <c r="C132" s="55"/>
      <c r="D132" s="55"/>
      <c r="E132" s="54"/>
      <c r="F132" s="55"/>
      <c r="G132" s="54"/>
      <c r="H132" s="57" t="str">
        <f t="shared" si="2"/>
        <v/>
      </c>
      <c r="I132" s="57"/>
      <c r="J132" s="54"/>
    </row>
    <row r="133" spans="1:10" ht="23.25" customHeight="1" x14ac:dyDescent="0.15">
      <c r="A133" s="43">
        <v>127</v>
      </c>
      <c r="B133" s="54"/>
      <c r="C133" s="55"/>
      <c r="D133" s="55"/>
      <c r="E133" s="54"/>
      <c r="F133" s="55"/>
      <c r="G133" s="54"/>
      <c r="H133" s="57" t="str">
        <f t="shared" si="2"/>
        <v/>
      </c>
      <c r="I133" s="57"/>
      <c r="J133" s="54"/>
    </row>
    <row r="134" spans="1:10" ht="23.25" customHeight="1" x14ac:dyDescent="0.15">
      <c r="A134" s="43">
        <v>128</v>
      </c>
      <c r="B134" s="54"/>
      <c r="C134" s="55"/>
      <c r="D134" s="55"/>
      <c r="E134" s="54"/>
      <c r="F134" s="55"/>
      <c r="G134" s="54"/>
      <c r="H134" s="57" t="str">
        <f t="shared" si="2"/>
        <v/>
      </c>
      <c r="I134" s="57"/>
      <c r="J134" s="54"/>
    </row>
    <row r="135" spans="1:10" ht="23.25" customHeight="1" x14ac:dyDescent="0.15">
      <c r="A135" s="43">
        <v>129</v>
      </c>
      <c r="B135" s="54"/>
      <c r="C135" s="55"/>
      <c r="D135" s="55"/>
      <c r="E135" s="54"/>
      <c r="F135" s="55"/>
      <c r="G135" s="54"/>
      <c r="H135" s="57" t="str">
        <f t="shared" si="2"/>
        <v/>
      </c>
      <c r="I135" s="57"/>
      <c r="J135" s="54"/>
    </row>
    <row r="136" spans="1:10" ht="23.25" customHeight="1" x14ac:dyDescent="0.15">
      <c r="A136" s="43">
        <v>130</v>
      </c>
      <c r="B136" s="54"/>
      <c r="C136" s="55"/>
      <c r="D136" s="55"/>
      <c r="E136" s="54"/>
      <c r="F136" s="55"/>
      <c r="G136" s="54"/>
      <c r="H136" s="57" t="str">
        <f t="shared" si="2"/>
        <v/>
      </c>
      <c r="I136" s="57"/>
      <c r="J136" s="54"/>
    </row>
    <row r="137" spans="1:10" ht="23.25" customHeight="1" x14ac:dyDescent="0.15">
      <c r="A137" s="43">
        <v>131</v>
      </c>
      <c r="B137" s="54"/>
      <c r="C137" s="55"/>
      <c r="D137" s="55"/>
      <c r="E137" s="54"/>
      <c r="F137" s="55"/>
      <c r="G137" s="54"/>
      <c r="H137" s="57" t="str">
        <f t="shared" si="2"/>
        <v/>
      </c>
      <c r="I137" s="57"/>
      <c r="J137" s="54"/>
    </row>
    <row r="138" spans="1:10" ht="23.25" customHeight="1" x14ac:dyDescent="0.15">
      <c r="A138" s="43">
        <v>132</v>
      </c>
      <c r="B138" s="54"/>
      <c r="C138" s="55"/>
      <c r="D138" s="55"/>
      <c r="E138" s="54"/>
      <c r="F138" s="55"/>
      <c r="G138" s="54"/>
      <c r="H138" s="57" t="str">
        <f t="shared" si="2"/>
        <v/>
      </c>
      <c r="I138" s="57"/>
      <c r="J138" s="54"/>
    </row>
    <row r="139" spans="1:10" ht="23.25" customHeight="1" x14ac:dyDescent="0.15">
      <c r="A139" s="43">
        <v>133</v>
      </c>
      <c r="B139" s="54"/>
      <c r="C139" s="55"/>
      <c r="D139" s="55"/>
      <c r="E139" s="54"/>
      <c r="F139" s="55"/>
      <c r="G139" s="54"/>
      <c r="H139" s="57" t="str">
        <f t="shared" si="2"/>
        <v/>
      </c>
      <c r="I139" s="57"/>
      <c r="J139" s="54"/>
    </row>
    <row r="140" spans="1:10" ht="23.25" customHeight="1" x14ac:dyDescent="0.15">
      <c r="A140" s="43">
        <v>134</v>
      </c>
      <c r="B140" s="54"/>
      <c r="C140" s="55"/>
      <c r="D140" s="55"/>
      <c r="E140" s="54"/>
      <c r="F140" s="55"/>
      <c r="G140" s="54"/>
      <c r="H140" s="57" t="str">
        <f t="shared" si="2"/>
        <v/>
      </c>
      <c r="I140" s="57"/>
      <c r="J140" s="54"/>
    </row>
    <row r="141" spans="1:10" ht="23.25" customHeight="1" x14ac:dyDescent="0.15">
      <c r="A141" s="43">
        <v>135</v>
      </c>
      <c r="B141" s="54"/>
      <c r="C141" s="55"/>
      <c r="D141" s="55"/>
      <c r="E141" s="54"/>
      <c r="F141" s="55"/>
      <c r="G141" s="54"/>
      <c r="H141" s="57" t="str">
        <f t="shared" si="2"/>
        <v/>
      </c>
      <c r="I141" s="57"/>
      <c r="J141" s="54"/>
    </row>
    <row r="142" spans="1:10" ht="23.25" customHeight="1" x14ac:dyDescent="0.15">
      <c r="A142" s="43">
        <v>136</v>
      </c>
      <c r="B142" s="54"/>
      <c r="C142" s="55"/>
      <c r="D142" s="55"/>
      <c r="E142" s="54"/>
      <c r="F142" s="55"/>
      <c r="G142" s="54"/>
      <c r="H142" s="57" t="str">
        <f t="shared" si="2"/>
        <v/>
      </c>
      <c r="I142" s="57"/>
      <c r="J142" s="54"/>
    </row>
    <row r="143" spans="1:10" ht="23.25" customHeight="1" x14ac:dyDescent="0.15">
      <c r="A143" s="43">
        <v>137</v>
      </c>
      <c r="B143" s="54"/>
      <c r="C143" s="55"/>
      <c r="D143" s="55"/>
      <c r="E143" s="54"/>
      <c r="F143" s="55"/>
      <c r="G143" s="54"/>
      <c r="H143" s="57" t="str">
        <f t="shared" si="2"/>
        <v/>
      </c>
      <c r="I143" s="57"/>
      <c r="J143" s="54"/>
    </row>
    <row r="144" spans="1:10" ht="23.25" customHeight="1" x14ac:dyDescent="0.15">
      <c r="A144" s="43">
        <v>138</v>
      </c>
      <c r="B144" s="54"/>
      <c r="C144" s="55"/>
      <c r="D144" s="55"/>
      <c r="E144" s="54"/>
      <c r="F144" s="55"/>
      <c r="G144" s="54"/>
      <c r="H144" s="57" t="str">
        <f t="shared" si="2"/>
        <v/>
      </c>
      <c r="I144" s="57"/>
      <c r="J144" s="54"/>
    </row>
    <row r="145" spans="1:10" ht="23.25" customHeight="1" x14ac:dyDescent="0.15">
      <c r="A145" s="43">
        <v>139</v>
      </c>
      <c r="B145" s="54"/>
      <c r="C145" s="55"/>
      <c r="D145" s="55"/>
      <c r="E145" s="54"/>
      <c r="F145" s="55"/>
      <c r="G145" s="54"/>
      <c r="H145" s="57" t="str">
        <f t="shared" si="2"/>
        <v/>
      </c>
      <c r="I145" s="57"/>
      <c r="J145" s="54"/>
    </row>
    <row r="146" spans="1:10" ht="23.25" customHeight="1" x14ac:dyDescent="0.15">
      <c r="A146" s="43">
        <v>140</v>
      </c>
      <c r="B146" s="54"/>
      <c r="C146" s="55"/>
      <c r="D146" s="55"/>
      <c r="E146" s="54"/>
      <c r="F146" s="55"/>
      <c r="G146" s="54"/>
      <c r="H146" s="57" t="str">
        <f t="shared" si="2"/>
        <v/>
      </c>
      <c r="I146" s="57"/>
      <c r="J146" s="54"/>
    </row>
    <row r="147" spans="1:10" ht="23.25" customHeight="1" x14ac:dyDescent="0.15">
      <c r="A147" s="43">
        <v>141</v>
      </c>
      <c r="B147" s="54"/>
      <c r="C147" s="55"/>
      <c r="D147" s="55"/>
      <c r="E147" s="54"/>
      <c r="F147" s="55"/>
      <c r="G147" s="54"/>
      <c r="H147" s="57" t="str">
        <f t="shared" si="2"/>
        <v/>
      </c>
      <c r="I147" s="57"/>
      <c r="J147" s="54"/>
    </row>
    <row r="148" spans="1:10" ht="23.25" customHeight="1" x14ac:dyDescent="0.15">
      <c r="A148" s="43">
        <v>142</v>
      </c>
      <c r="B148" s="54"/>
      <c r="C148" s="55"/>
      <c r="D148" s="55"/>
      <c r="E148" s="54"/>
      <c r="F148" s="55"/>
      <c r="G148" s="54"/>
      <c r="H148" s="57" t="str">
        <f t="shared" si="2"/>
        <v/>
      </c>
      <c r="I148" s="57"/>
      <c r="J148" s="54"/>
    </row>
    <row r="149" spans="1:10" ht="23.25" customHeight="1" x14ac:dyDescent="0.15">
      <c r="A149" s="43">
        <v>143</v>
      </c>
      <c r="B149" s="54"/>
      <c r="C149" s="55"/>
      <c r="D149" s="55"/>
      <c r="E149" s="54"/>
      <c r="F149" s="55"/>
      <c r="G149" s="54"/>
      <c r="H149" s="57" t="str">
        <f t="shared" si="2"/>
        <v/>
      </c>
      <c r="I149" s="57"/>
      <c r="J149" s="54"/>
    </row>
    <row r="150" spans="1:10" ht="23.25" customHeight="1" x14ac:dyDescent="0.15">
      <c r="A150" s="43">
        <v>144</v>
      </c>
      <c r="B150" s="54"/>
      <c r="C150" s="55"/>
      <c r="D150" s="55"/>
      <c r="E150" s="54"/>
      <c r="F150" s="55"/>
      <c r="G150" s="54"/>
      <c r="H150" s="57" t="str">
        <f t="shared" si="2"/>
        <v/>
      </c>
      <c r="I150" s="57"/>
      <c r="J150" s="54"/>
    </row>
    <row r="151" spans="1:10" ht="23.25" customHeight="1" x14ac:dyDescent="0.15">
      <c r="A151" s="43">
        <v>145</v>
      </c>
      <c r="B151" s="54"/>
      <c r="C151" s="55"/>
      <c r="D151" s="55"/>
      <c r="E151" s="54"/>
      <c r="F151" s="55"/>
      <c r="G151" s="54"/>
      <c r="H151" s="57" t="str">
        <f t="shared" si="2"/>
        <v/>
      </c>
      <c r="I151" s="57"/>
      <c r="J151" s="54"/>
    </row>
    <row r="152" spans="1:10" ht="23.25" customHeight="1" x14ac:dyDescent="0.15">
      <c r="A152" s="43">
        <v>146</v>
      </c>
      <c r="B152" s="54"/>
      <c r="C152" s="55"/>
      <c r="D152" s="55"/>
      <c r="E152" s="54"/>
      <c r="F152" s="55"/>
      <c r="G152" s="54"/>
      <c r="H152" s="57" t="str">
        <f t="shared" si="2"/>
        <v/>
      </c>
      <c r="I152" s="57"/>
      <c r="J152" s="54"/>
    </row>
    <row r="153" spans="1:10" ht="23.25" customHeight="1" x14ac:dyDescent="0.15">
      <c r="A153" s="43">
        <v>147</v>
      </c>
      <c r="B153" s="54"/>
      <c r="C153" s="55"/>
      <c r="D153" s="55"/>
      <c r="E153" s="54"/>
      <c r="F153" s="55"/>
      <c r="G153" s="54"/>
      <c r="H153" s="57" t="str">
        <f t="shared" si="2"/>
        <v/>
      </c>
      <c r="I153" s="57"/>
      <c r="J153" s="54"/>
    </row>
    <row r="154" spans="1:10" ht="23.25" customHeight="1" x14ac:dyDescent="0.15">
      <c r="A154" s="43">
        <v>148</v>
      </c>
      <c r="B154" s="54"/>
      <c r="C154" s="55"/>
      <c r="D154" s="55"/>
      <c r="E154" s="54"/>
      <c r="F154" s="55"/>
      <c r="G154" s="54"/>
      <c r="H154" s="57" t="str">
        <f t="shared" si="2"/>
        <v/>
      </c>
      <c r="I154" s="57"/>
      <c r="J154" s="54"/>
    </row>
    <row r="155" spans="1:10" ht="23.25" customHeight="1" x14ac:dyDescent="0.15">
      <c r="A155" s="43">
        <v>149</v>
      </c>
      <c r="B155" s="54"/>
      <c r="C155" s="55"/>
      <c r="D155" s="55"/>
      <c r="E155" s="54"/>
      <c r="F155" s="55"/>
      <c r="G155" s="54"/>
      <c r="H155" s="57" t="str">
        <f t="shared" si="2"/>
        <v/>
      </c>
      <c r="I155" s="57"/>
      <c r="J155" s="54"/>
    </row>
    <row r="156" spans="1:10" ht="23.25" customHeight="1" x14ac:dyDescent="0.15">
      <c r="A156" s="43">
        <v>150</v>
      </c>
      <c r="B156" s="54"/>
      <c r="C156" s="55"/>
      <c r="D156" s="55"/>
      <c r="E156" s="54"/>
      <c r="F156" s="55"/>
      <c r="G156" s="54"/>
      <c r="H156" s="57" t="str">
        <f t="shared" si="2"/>
        <v/>
      </c>
      <c r="I156" s="57"/>
      <c r="J156" s="54"/>
    </row>
    <row r="157" spans="1:10" ht="23.25" customHeight="1" x14ac:dyDescent="0.15">
      <c r="A157" s="43">
        <v>151</v>
      </c>
      <c r="B157" s="54"/>
      <c r="C157" s="55"/>
      <c r="D157" s="55"/>
      <c r="E157" s="54"/>
      <c r="F157" s="55"/>
      <c r="G157" s="54"/>
      <c r="H157" s="57" t="str">
        <f t="shared" si="2"/>
        <v/>
      </c>
      <c r="I157" s="57"/>
      <c r="J157" s="54"/>
    </row>
    <row r="158" spans="1:10" ht="23.25" customHeight="1" x14ac:dyDescent="0.15">
      <c r="A158" s="43">
        <v>152</v>
      </c>
      <c r="B158" s="54"/>
      <c r="C158" s="55"/>
      <c r="D158" s="55"/>
      <c r="E158" s="54"/>
      <c r="F158" s="55"/>
      <c r="G158" s="54"/>
      <c r="H158" s="57" t="str">
        <f t="shared" si="2"/>
        <v/>
      </c>
      <c r="I158" s="57"/>
      <c r="J158" s="54"/>
    </row>
    <row r="159" spans="1:10" ht="23.25" customHeight="1" x14ac:dyDescent="0.15">
      <c r="A159" s="43">
        <v>153</v>
      </c>
      <c r="B159" s="54"/>
      <c r="C159" s="55"/>
      <c r="D159" s="55"/>
      <c r="E159" s="54"/>
      <c r="F159" s="55"/>
      <c r="G159" s="54"/>
      <c r="H159" s="57" t="str">
        <f t="shared" si="2"/>
        <v/>
      </c>
      <c r="I159" s="57"/>
      <c r="J159" s="54"/>
    </row>
    <row r="160" spans="1:10" ht="23.25" customHeight="1" x14ac:dyDescent="0.15">
      <c r="A160" s="43">
        <v>154</v>
      </c>
      <c r="B160" s="54"/>
      <c r="C160" s="55"/>
      <c r="D160" s="55"/>
      <c r="E160" s="54"/>
      <c r="F160" s="55"/>
      <c r="G160" s="54"/>
      <c r="H160" s="57" t="str">
        <f t="shared" si="2"/>
        <v/>
      </c>
      <c r="I160" s="57"/>
      <c r="J160" s="54"/>
    </row>
    <row r="161" spans="1:10" ht="23.25" customHeight="1" x14ac:dyDescent="0.15">
      <c r="A161" s="43">
        <v>155</v>
      </c>
      <c r="B161" s="54"/>
      <c r="C161" s="55"/>
      <c r="D161" s="55"/>
      <c r="E161" s="54"/>
      <c r="F161" s="55"/>
      <c r="G161" s="54"/>
      <c r="H161" s="57" t="str">
        <f t="shared" si="2"/>
        <v/>
      </c>
      <c r="I161" s="57"/>
      <c r="J161" s="54"/>
    </row>
    <row r="162" spans="1:10" ht="23.25" customHeight="1" x14ac:dyDescent="0.15">
      <c r="A162" s="43">
        <v>156</v>
      </c>
      <c r="B162" s="54"/>
      <c r="C162" s="55"/>
      <c r="D162" s="55"/>
      <c r="E162" s="54"/>
      <c r="F162" s="55"/>
      <c r="G162" s="54"/>
      <c r="H162" s="57" t="str">
        <f t="shared" si="2"/>
        <v/>
      </c>
      <c r="I162" s="57"/>
      <c r="J162" s="54"/>
    </row>
    <row r="163" spans="1:10" ht="23.25" customHeight="1" x14ac:dyDescent="0.15">
      <c r="A163" s="43">
        <v>157</v>
      </c>
      <c r="B163" s="54"/>
      <c r="C163" s="55"/>
      <c r="D163" s="55"/>
      <c r="E163" s="54"/>
      <c r="F163" s="55"/>
      <c r="G163" s="54"/>
      <c r="H163" s="57" t="str">
        <f t="shared" si="2"/>
        <v/>
      </c>
      <c r="I163" s="57"/>
      <c r="J163" s="54"/>
    </row>
    <row r="164" spans="1:10" ht="23.25" customHeight="1" x14ac:dyDescent="0.15">
      <c r="A164" s="43">
        <v>158</v>
      </c>
      <c r="B164" s="54"/>
      <c r="C164" s="55"/>
      <c r="D164" s="55"/>
      <c r="E164" s="54"/>
      <c r="F164" s="55"/>
      <c r="G164" s="54"/>
      <c r="H164" s="57" t="str">
        <f t="shared" si="2"/>
        <v/>
      </c>
      <c r="I164" s="57"/>
      <c r="J164" s="54"/>
    </row>
    <row r="165" spans="1:10" ht="23.25" customHeight="1" x14ac:dyDescent="0.15">
      <c r="A165" s="43">
        <v>159</v>
      </c>
      <c r="B165" s="54"/>
      <c r="C165" s="55"/>
      <c r="D165" s="55"/>
      <c r="E165" s="54"/>
      <c r="F165" s="55"/>
      <c r="G165" s="54"/>
      <c r="H165" s="57" t="str">
        <f t="shared" si="2"/>
        <v/>
      </c>
      <c r="I165" s="57"/>
      <c r="J165" s="54"/>
    </row>
    <row r="166" spans="1:10" ht="23.25" customHeight="1" x14ac:dyDescent="0.15">
      <c r="A166" s="43">
        <v>160</v>
      </c>
      <c r="B166" s="54"/>
      <c r="C166" s="55"/>
      <c r="D166" s="55"/>
      <c r="E166" s="54"/>
      <c r="F166" s="55"/>
      <c r="G166" s="54"/>
      <c r="H166" s="57" t="str">
        <f t="shared" si="2"/>
        <v/>
      </c>
      <c r="I166" s="57"/>
      <c r="J166" s="54"/>
    </row>
    <row r="167" spans="1:10" ht="23.25" customHeight="1" x14ac:dyDescent="0.15">
      <c r="A167" s="43">
        <v>161</v>
      </c>
      <c r="B167" s="54"/>
      <c r="C167" s="55"/>
      <c r="D167" s="55"/>
      <c r="E167" s="54"/>
      <c r="F167" s="55"/>
      <c r="G167" s="54"/>
      <c r="H167" s="57" t="str">
        <f t="shared" si="2"/>
        <v/>
      </c>
      <c r="I167" s="57"/>
      <c r="J167" s="54"/>
    </row>
    <row r="168" spans="1:10" ht="23.25" customHeight="1" x14ac:dyDescent="0.15">
      <c r="A168" s="43">
        <v>162</v>
      </c>
      <c r="B168" s="54"/>
      <c r="C168" s="55"/>
      <c r="D168" s="55"/>
      <c r="E168" s="54"/>
      <c r="F168" s="55"/>
      <c r="G168" s="54"/>
      <c r="H168" s="57" t="str">
        <f t="shared" si="2"/>
        <v/>
      </c>
      <c r="I168" s="57"/>
      <c r="J168" s="54"/>
    </row>
    <row r="169" spans="1:10" ht="23.25" customHeight="1" x14ac:dyDescent="0.15">
      <c r="A169" s="43">
        <v>163</v>
      </c>
      <c r="B169" s="54"/>
      <c r="C169" s="55"/>
      <c r="D169" s="55"/>
      <c r="E169" s="54"/>
      <c r="F169" s="55"/>
      <c r="G169" s="54"/>
      <c r="H169" s="57" t="str">
        <f t="shared" si="2"/>
        <v/>
      </c>
      <c r="I169" s="57"/>
      <c r="J169" s="54"/>
    </row>
    <row r="170" spans="1:10" ht="23.25" customHeight="1" x14ac:dyDescent="0.15">
      <c r="A170" s="43">
        <v>164</v>
      </c>
      <c r="B170" s="54"/>
      <c r="C170" s="55"/>
      <c r="D170" s="55"/>
      <c r="E170" s="54"/>
      <c r="F170" s="55"/>
      <c r="G170" s="54"/>
      <c r="H170" s="57" t="str">
        <f t="shared" si="2"/>
        <v/>
      </c>
      <c r="I170" s="57"/>
      <c r="J170" s="54"/>
    </row>
    <row r="171" spans="1:10" ht="23.25" customHeight="1" x14ac:dyDescent="0.15">
      <c r="A171" s="43">
        <v>165</v>
      </c>
      <c r="B171" s="54"/>
      <c r="C171" s="55"/>
      <c r="D171" s="55"/>
      <c r="E171" s="54"/>
      <c r="F171" s="55"/>
      <c r="G171" s="54"/>
      <c r="H171" s="57" t="str">
        <f t="shared" ref="H171:H234" si="3">IF(G171="", "", DATEDIF(G171,$K$5,"Y"))</f>
        <v/>
      </c>
      <c r="I171" s="57"/>
      <c r="J171" s="54"/>
    </row>
    <row r="172" spans="1:10" ht="23.25" customHeight="1" x14ac:dyDescent="0.15">
      <c r="A172" s="43">
        <v>166</v>
      </c>
      <c r="B172" s="54"/>
      <c r="C172" s="55"/>
      <c r="D172" s="55"/>
      <c r="E172" s="54"/>
      <c r="F172" s="55"/>
      <c r="G172" s="54"/>
      <c r="H172" s="57" t="str">
        <f t="shared" si="3"/>
        <v/>
      </c>
      <c r="I172" s="57"/>
      <c r="J172" s="54"/>
    </row>
    <row r="173" spans="1:10" ht="23.25" customHeight="1" x14ac:dyDescent="0.15">
      <c r="A173" s="43">
        <v>167</v>
      </c>
      <c r="B173" s="54"/>
      <c r="C173" s="55"/>
      <c r="D173" s="55"/>
      <c r="E173" s="54"/>
      <c r="F173" s="55"/>
      <c r="G173" s="54"/>
      <c r="H173" s="57" t="str">
        <f t="shared" si="3"/>
        <v/>
      </c>
      <c r="I173" s="57"/>
      <c r="J173" s="54"/>
    </row>
    <row r="174" spans="1:10" ht="23.25" customHeight="1" x14ac:dyDescent="0.15">
      <c r="A174" s="43">
        <v>168</v>
      </c>
      <c r="B174" s="54"/>
      <c r="C174" s="55"/>
      <c r="D174" s="55"/>
      <c r="E174" s="54"/>
      <c r="F174" s="55"/>
      <c r="G174" s="54"/>
      <c r="H174" s="57" t="str">
        <f t="shared" si="3"/>
        <v/>
      </c>
      <c r="I174" s="57"/>
      <c r="J174" s="54"/>
    </row>
    <row r="175" spans="1:10" ht="23.25" customHeight="1" x14ac:dyDescent="0.15">
      <c r="A175" s="43">
        <v>169</v>
      </c>
      <c r="B175" s="54"/>
      <c r="C175" s="55"/>
      <c r="D175" s="55"/>
      <c r="E175" s="54"/>
      <c r="F175" s="55"/>
      <c r="G175" s="54"/>
      <c r="H175" s="57" t="str">
        <f t="shared" si="3"/>
        <v/>
      </c>
      <c r="I175" s="57"/>
      <c r="J175" s="54"/>
    </row>
    <row r="176" spans="1:10" ht="23.25" customHeight="1" x14ac:dyDescent="0.15">
      <c r="A176" s="43">
        <v>170</v>
      </c>
      <c r="B176" s="54"/>
      <c r="C176" s="55"/>
      <c r="D176" s="55"/>
      <c r="E176" s="54"/>
      <c r="F176" s="55"/>
      <c r="G176" s="54"/>
      <c r="H176" s="57" t="str">
        <f t="shared" si="3"/>
        <v/>
      </c>
      <c r="I176" s="57"/>
      <c r="J176" s="54"/>
    </row>
    <row r="177" spans="1:10" ht="23.25" customHeight="1" x14ac:dyDescent="0.15">
      <c r="A177" s="43">
        <v>171</v>
      </c>
      <c r="B177" s="54"/>
      <c r="C177" s="55"/>
      <c r="D177" s="55"/>
      <c r="E177" s="54"/>
      <c r="F177" s="55"/>
      <c r="G177" s="54"/>
      <c r="H177" s="57" t="str">
        <f t="shared" si="3"/>
        <v/>
      </c>
      <c r="I177" s="57"/>
      <c r="J177" s="54"/>
    </row>
    <row r="178" spans="1:10" ht="23.25" customHeight="1" x14ac:dyDescent="0.15">
      <c r="A178" s="43">
        <v>172</v>
      </c>
      <c r="B178" s="54"/>
      <c r="C178" s="55"/>
      <c r="D178" s="55"/>
      <c r="E178" s="54"/>
      <c r="F178" s="55"/>
      <c r="G178" s="54"/>
      <c r="H178" s="57" t="str">
        <f t="shared" si="3"/>
        <v/>
      </c>
      <c r="I178" s="57"/>
      <c r="J178" s="54"/>
    </row>
    <row r="179" spans="1:10" ht="23.25" customHeight="1" x14ac:dyDescent="0.15">
      <c r="A179" s="43">
        <v>173</v>
      </c>
      <c r="B179" s="54"/>
      <c r="C179" s="55"/>
      <c r="D179" s="55"/>
      <c r="E179" s="54"/>
      <c r="F179" s="55"/>
      <c r="G179" s="54"/>
      <c r="H179" s="57" t="str">
        <f t="shared" si="3"/>
        <v/>
      </c>
      <c r="I179" s="57"/>
      <c r="J179" s="54"/>
    </row>
    <row r="180" spans="1:10" ht="23.25" customHeight="1" x14ac:dyDescent="0.15">
      <c r="A180" s="43">
        <v>174</v>
      </c>
      <c r="B180" s="54"/>
      <c r="C180" s="55"/>
      <c r="D180" s="55"/>
      <c r="E180" s="54"/>
      <c r="F180" s="55"/>
      <c r="G180" s="54"/>
      <c r="H180" s="57" t="str">
        <f t="shared" si="3"/>
        <v/>
      </c>
      <c r="I180" s="57"/>
      <c r="J180" s="54"/>
    </row>
    <row r="181" spans="1:10" ht="23.25" customHeight="1" x14ac:dyDescent="0.15">
      <c r="A181" s="43">
        <v>175</v>
      </c>
      <c r="B181" s="54"/>
      <c r="C181" s="55"/>
      <c r="D181" s="55"/>
      <c r="E181" s="54"/>
      <c r="F181" s="55"/>
      <c r="G181" s="54"/>
      <c r="H181" s="57" t="str">
        <f t="shared" si="3"/>
        <v/>
      </c>
      <c r="I181" s="57"/>
      <c r="J181" s="54"/>
    </row>
    <row r="182" spans="1:10" ht="23.25" customHeight="1" x14ac:dyDescent="0.15">
      <c r="A182" s="43">
        <v>176</v>
      </c>
      <c r="B182" s="54"/>
      <c r="C182" s="55"/>
      <c r="D182" s="55"/>
      <c r="E182" s="54"/>
      <c r="F182" s="55"/>
      <c r="G182" s="54"/>
      <c r="H182" s="57" t="str">
        <f t="shared" si="3"/>
        <v/>
      </c>
      <c r="I182" s="57"/>
      <c r="J182" s="54"/>
    </row>
    <row r="183" spans="1:10" ht="23.25" customHeight="1" x14ac:dyDescent="0.15">
      <c r="A183" s="43">
        <v>177</v>
      </c>
      <c r="B183" s="54"/>
      <c r="C183" s="55"/>
      <c r="D183" s="55"/>
      <c r="E183" s="54"/>
      <c r="F183" s="55"/>
      <c r="G183" s="54"/>
      <c r="H183" s="57" t="str">
        <f t="shared" si="3"/>
        <v/>
      </c>
      <c r="I183" s="57"/>
      <c r="J183" s="54"/>
    </row>
    <row r="184" spans="1:10" ht="23.25" customHeight="1" x14ac:dyDescent="0.15">
      <c r="A184" s="43">
        <v>178</v>
      </c>
      <c r="B184" s="54"/>
      <c r="C184" s="55"/>
      <c r="D184" s="55"/>
      <c r="E184" s="54"/>
      <c r="F184" s="55"/>
      <c r="G184" s="54"/>
      <c r="H184" s="57" t="str">
        <f t="shared" si="3"/>
        <v/>
      </c>
      <c r="I184" s="57"/>
      <c r="J184" s="54"/>
    </row>
    <row r="185" spans="1:10" ht="23.25" customHeight="1" x14ac:dyDescent="0.15">
      <c r="A185" s="43">
        <v>179</v>
      </c>
      <c r="B185" s="54"/>
      <c r="C185" s="55"/>
      <c r="D185" s="55"/>
      <c r="E185" s="54"/>
      <c r="F185" s="55"/>
      <c r="G185" s="54"/>
      <c r="H185" s="57" t="str">
        <f t="shared" si="3"/>
        <v/>
      </c>
      <c r="I185" s="57"/>
      <c r="J185" s="54"/>
    </row>
    <row r="186" spans="1:10" ht="23.25" customHeight="1" x14ac:dyDescent="0.15">
      <c r="A186" s="43">
        <v>180</v>
      </c>
      <c r="B186" s="54"/>
      <c r="C186" s="55"/>
      <c r="D186" s="55"/>
      <c r="E186" s="54"/>
      <c r="F186" s="55"/>
      <c r="G186" s="54"/>
      <c r="H186" s="57" t="str">
        <f t="shared" si="3"/>
        <v/>
      </c>
      <c r="I186" s="57"/>
      <c r="J186" s="54"/>
    </row>
    <row r="187" spans="1:10" ht="23.25" customHeight="1" x14ac:dyDescent="0.15">
      <c r="A187" s="43">
        <v>181</v>
      </c>
      <c r="B187" s="54"/>
      <c r="C187" s="55"/>
      <c r="D187" s="55"/>
      <c r="E187" s="54"/>
      <c r="F187" s="55"/>
      <c r="G187" s="54"/>
      <c r="H187" s="57" t="str">
        <f t="shared" si="3"/>
        <v/>
      </c>
      <c r="I187" s="57"/>
      <c r="J187" s="54"/>
    </row>
    <row r="188" spans="1:10" ht="23.25" customHeight="1" x14ac:dyDescent="0.15">
      <c r="A188" s="43">
        <v>182</v>
      </c>
      <c r="B188" s="54"/>
      <c r="C188" s="55"/>
      <c r="D188" s="55"/>
      <c r="E188" s="54"/>
      <c r="F188" s="55"/>
      <c r="G188" s="54"/>
      <c r="H188" s="57" t="str">
        <f t="shared" si="3"/>
        <v/>
      </c>
      <c r="I188" s="57"/>
      <c r="J188" s="54"/>
    </row>
    <row r="189" spans="1:10" ht="23.25" customHeight="1" x14ac:dyDescent="0.15">
      <c r="A189" s="43">
        <v>183</v>
      </c>
      <c r="B189" s="54"/>
      <c r="C189" s="55"/>
      <c r="D189" s="55"/>
      <c r="E189" s="54"/>
      <c r="F189" s="55"/>
      <c r="G189" s="54"/>
      <c r="H189" s="57" t="str">
        <f t="shared" si="3"/>
        <v/>
      </c>
      <c r="I189" s="57"/>
      <c r="J189" s="54"/>
    </row>
    <row r="190" spans="1:10" ht="23.25" customHeight="1" x14ac:dyDescent="0.15">
      <c r="A190" s="43">
        <v>184</v>
      </c>
      <c r="B190" s="54"/>
      <c r="C190" s="55"/>
      <c r="D190" s="55"/>
      <c r="E190" s="54"/>
      <c r="F190" s="55"/>
      <c r="G190" s="54"/>
      <c r="H190" s="57" t="str">
        <f t="shared" si="3"/>
        <v/>
      </c>
      <c r="I190" s="57"/>
      <c r="J190" s="54"/>
    </row>
    <row r="191" spans="1:10" ht="23.25" customHeight="1" x14ac:dyDescent="0.15">
      <c r="A191" s="43">
        <v>185</v>
      </c>
      <c r="B191" s="54"/>
      <c r="C191" s="55"/>
      <c r="D191" s="55"/>
      <c r="E191" s="54"/>
      <c r="F191" s="55"/>
      <c r="G191" s="54"/>
      <c r="H191" s="57" t="str">
        <f t="shared" si="3"/>
        <v/>
      </c>
      <c r="I191" s="57"/>
      <c r="J191" s="54"/>
    </row>
    <row r="192" spans="1:10" ht="23.25" customHeight="1" x14ac:dyDescent="0.15">
      <c r="A192" s="43">
        <v>186</v>
      </c>
      <c r="B192" s="54"/>
      <c r="C192" s="55"/>
      <c r="D192" s="55"/>
      <c r="E192" s="54"/>
      <c r="F192" s="55"/>
      <c r="G192" s="54"/>
      <c r="H192" s="57" t="str">
        <f t="shared" si="3"/>
        <v/>
      </c>
      <c r="I192" s="57"/>
      <c r="J192" s="54"/>
    </row>
    <row r="193" spans="1:10" ht="23.25" customHeight="1" x14ac:dyDescent="0.15">
      <c r="A193" s="43">
        <v>187</v>
      </c>
      <c r="B193" s="54"/>
      <c r="C193" s="55"/>
      <c r="D193" s="55"/>
      <c r="E193" s="54"/>
      <c r="F193" s="55"/>
      <c r="G193" s="54"/>
      <c r="H193" s="57" t="str">
        <f t="shared" si="3"/>
        <v/>
      </c>
      <c r="I193" s="57"/>
      <c r="J193" s="54"/>
    </row>
    <row r="194" spans="1:10" ht="23.25" customHeight="1" x14ac:dyDescent="0.15">
      <c r="A194" s="43">
        <v>188</v>
      </c>
      <c r="B194" s="54"/>
      <c r="C194" s="55"/>
      <c r="D194" s="55"/>
      <c r="E194" s="54"/>
      <c r="F194" s="55"/>
      <c r="G194" s="54"/>
      <c r="H194" s="57" t="str">
        <f t="shared" si="3"/>
        <v/>
      </c>
      <c r="I194" s="57"/>
      <c r="J194" s="54"/>
    </row>
    <row r="195" spans="1:10" ht="23.25" customHeight="1" x14ac:dyDescent="0.15">
      <c r="A195" s="43">
        <v>189</v>
      </c>
      <c r="B195" s="54"/>
      <c r="C195" s="55"/>
      <c r="D195" s="55"/>
      <c r="E195" s="54"/>
      <c r="F195" s="55"/>
      <c r="G195" s="54"/>
      <c r="H195" s="57" t="str">
        <f t="shared" si="3"/>
        <v/>
      </c>
      <c r="I195" s="57"/>
      <c r="J195" s="54"/>
    </row>
    <row r="196" spans="1:10" ht="23.25" customHeight="1" x14ac:dyDescent="0.15">
      <c r="A196" s="43">
        <v>190</v>
      </c>
      <c r="B196" s="54"/>
      <c r="C196" s="55"/>
      <c r="D196" s="55"/>
      <c r="E196" s="54"/>
      <c r="F196" s="55"/>
      <c r="G196" s="54"/>
      <c r="H196" s="57" t="str">
        <f t="shared" si="3"/>
        <v/>
      </c>
      <c r="I196" s="57"/>
      <c r="J196" s="54"/>
    </row>
    <row r="197" spans="1:10" ht="23.25" customHeight="1" x14ac:dyDescent="0.15">
      <c r="A197" s="43">
        <v>191</v>
      </c>
      <c r="B197" s="54"/>
      <c r="C197" s="55"/>
      <c r="D197" s="55"/>
      <c r="E197" s="54"/>
      <c r="F197" s="55"/>
      <c r="G197" s="54"/>
      <c r="H197" s="57" t="str">
        <f t="shared" si="3"/>
        <v/>
      </c>
      <c r="I197" s="57"/>
      <c r="J197" s="54"/>
    </row>
    <row r="198" spans="1:10" ht="23.25" customHeight="1" x14ac:dyDescent="0.15">
      <c r="A198" s="43">
        <v>192</v>
      </c>
      <c r="B198" s="54"/>
      <c r="C198" s="55"/>
      <c r="D198" s="55"/>
      <c r="E198" s="54"/>
      <c r="F198" s="55"/>
      <c r="G198" s="54"/>
      <c r="H198" s="57" t="str">
        <f t="shared" si="3"/>
        <v/>
      </c>
      <c r="I198" s="57"/>
      <c r="J198" s="54"/>
    </row>
    <row r="199" spans="1:10" ht="23.25" customHeight="1" x14ac:dyDescent="0.15">
      <c r="A199" s="43">
        <v>193</v>
      </c>
      <c r="B199" s="54"/>
      <c r="C199" s="55"/>
      <c r="D199" s="55"/>
      <c r="E199" s="54"/>
      <c r="F199" s="55"/>
      <c r="G199" s="54"/>
      <c r="H199" s="57" t="str">
        <f t="shared" si="3"/>
        <v/>
      </c>
      <c r="I199" s="57"/>
      <c r="J199" s="54"/>
    </row>
    <row r="200" spans="1:10" ht="23.25" customHeight="1" x14ac:dyDescent="0.15">
      <c r="A200" s="43">
        <v>194</v>
      </c>
      <c r="B200" s="54"/>
      <c r="C200" s="55"/>
      <c r="D200" s="55"/>
      <c r="E200" s="54"/>
      <c r="F200" s="55"/>
      <c r="G200" s="54"/>
      <c r="H200" s="57" t="str">
        <f t="shared" si="3"/>
        <v/>
      </c>
      <c r="I200" s="57"/>
      <c r="J200" s="54"/>
    </row>
    <row r="201" spans="1:10" ht="23.25" customHeight="1" x14ac:dyDescent="0.15">
      <c r="A201" s="43">
        <v>195</v>
      </c>
      <c r="B201" s="54"/>
      <c r="C201" s="55"/>
      <c r="D201" s="55"/>
      <c r="E201" s="54"/>
      <c r="F201" s="55"/>
      <c r="G201" s="54"/>
      <c r="H201" s="57" t="str">
        <f t="shared" si="3"/>
        <v/>
      </c>
      <c r="I201" s="57"/>
      <c r="J201" s="54"/>
    </row>
    <row r="202" spans="1:10" ht="23.25" customHeight="1" x14ac:dyDescent="0.15">
      <c r="A202" s="43">
        <v>196</v>
      </c>
      <c r="B202" s="54"/>
      <c r="C202" s="55"/>
      <c r="D202" s="55"/>
      <c r="E202" s="54"/>
      <c r="F202" s="55"/>
      <c r="G202" s="54"/>
      <c r="H202" s="57" t="str">
        <f t="shared" si="3"/>
        <v/>
      </c>
      <c r="I202" s="57"/>
      <c r="J202" s="54"/>
    </row>
    <row r="203" spans="1:10" ht="23.25" customHeight="1" x14ac:dyDescent="0.15">
      <c r="A203" s="43">
        <v>197</v>
      </c>
      <c r="B203" s="54"/>
      <c r="C203" s="55"/>
      <c r="D203" s="55"/>
      <c r="E203" s="54"/>
      <c r="F203" s="55"/>
      <c r="G203" s="54"/>
      <c r="H203" s="57" t="str">
        <f t="shared" si="3"/>
        <v/>
      </c>
      <c r="I203" s="57"/>
      <c r="J203" s="54"/>
    </row>
    <row r="204" spans="1:10" ht="23.25" customHeight="1" x14ac:dyDescent="0.15">
      <c r="A204" s="43">
        <v>198</v>
      </c>
      <c r="B204" s="54"/>
      <c r="C204" s="55"/>
      <c r="D204" s="55"/>
      <c r="E204" s="54"/>
      <c r="F204" s="55"/>
      <c r="G204" s="54"/>
      <c r="H204" s="57" t="str">
        <f t="shared" si="3"/>
        <v/>
      </c>
      <c r="I204" s="57"/>
      <c r="J204" s="54"/>
    </row>
    <row r="205" spans="1:10" ht="23.25" customHeight="1" x14ac:dyDescent="0.15">
      <c r="A205" s="43">
        <v>199</v>
      </c>
      <c r="B205" s="54"/>
      <c r="C205" s="55"/>
      <c r="D205" s="55"/>
      <c r="E205" s="54"/>
      <c r="F205" s="55"/>
      <c r="G205" s="54"/>
      <c r="H205" s="57" t="str">
        <f t="shared" si="3"/>
        <v/>
      </c>
      <c r="I205" s="57"/>
      <c r="J205" s="54"/>
    </row>
    <row r="206" spans="1:10" ht="23.25" customHeight="1" x14ac:dyDescent="0.15">
      <c r="A206" s="43">
        <v>200</v>
      </c>
      <c r="B206" s="54"/>
      <c r="C206" s="55"/>
      <c r="D206" s="55"/>
      <c r="E206" s="54"/>
      <c r="F206" s="55"/>
      <c r="G206" s="54"/>
      <c r="H206" s="57" t="str">
        <f t="shared" si="3"/>
        <v/>
      </c>
      <c r="I206" s="57"/>
      <c r="J206" s="54"/>
    </row>
    <row r="207" spans="1:10" ht="23.25" customHeight="1" x14ac:dyDescent="0.15">
      <c r="A207" s="43">
        <v>201</v>
      </c>
      <c r="B207" s="54"/>
      <c r="C207" s="55"/>
      <c r="D207" s="55"/>
      <c r="E207" s="54"/>
      <c r="F207" s="55"/>
      <c r="G207" s="54"/>
      <c r="H207" s="57" t="str">
        <f t="shared" si="3"/>
        <v/>
      </c>
      <c r="I207" s="57"/>
      <c r="J207" s="54"/>
    </row>
    <row r="208" spans="1:10" ht="23.25" customHeight="1" x14ac:dyDescent="0.15">
      <c r="A208" s="43">
        <v>202</v>
      </c>
      <c r="B208" s="54"/>
      <c r="C208" s="55"/>
      <c r="D208" s="55"/>
      <c r="E208" s="54"/>
      <c r="F208" s="55"/>
      <c r="G208" s="54"/>
      <c r="H208" s="57" t="str">
        <f t="shared" si="3"/>
        <v/>
      </c>
      <c r="I208" s="57"/>
      <c r="J208" s="54"/>
    </row>
    <row r="209" spans="1:10" ht="23.25" customHeight="1" x14ac:dyDescent="0.15">
      <c r="A209" s="43">
        <v>203</v>
      </c>
      <c r="B209" s="54"/>
      <c r="C209" s="55"/>
      <c r="D209" s="55"/>
      <c r="E209" s="54"/>
      <c r="F209" s="55"/>
      <c r="G209" s="54"/>
      <c r="H209" s="57" t="str">
        <f t="shared" si="3"/>
        <v/>
      </c>
      <c r="I209" s="57"/>
      <c r="J209" s="54"/>
    </row>
    <row r="210" spans="1:10" ht="23.25" customHeight="1" x14ac:dyDescent="0.15">
      <c r="A210" s="43">
        <v>204</v>
      </c>
      <c r="B210" s="54"/>
      <c r="C210" s="55"/>
      <c r="D210" s="55"/>
      <c r="E210" s="54"/>
      <c r="F210" s="55"/>
      <c r="G210" s="54"/>
      <c r="H210" s="57" t="str">
        <f t="shared" si="3"/>
        <v/>
      </c>
      <c r="I210" s="57"/>
      <c r="J210" s="54"/>
    </row>
    <row r="211" spans="1:10" ht="23.25" customHeight="1" x14ac:dyDescent="0.15">
      <c r="A211" s="43">
        <v>205</v>
      </c>
      <c r="B211" s="54"/>
      <c r="C211" s="55"/>
      <c r="D211" s="55"/>
      <c r="E211" s="54"/>
      <c r="F211" s="55"/>
      <c r="G211" s="54"/>
      <c r="H211" s="57" t="str">
        <f t="shared" si="3"/>
        <v/>
      </c>
      <c r="I211" s="57"/>
      <c r="J211" s="54"/>
    </row>
    <row r="212" spans="1:10" ht="23.25" customHeight="1" x14ac:dyDescent="0.15">
      <c r="A212" s="43">
        <v>206</v>
      </c>
      <c r="B212" s="54"/>
      <c r="C212" s="55"/>
      <c r="D212" s="55"/>
      <c r="E212" s="54"/>
      <c r="F212" s="55"/>
      <c r="G212" s="54"/>
      <c r="H212" s="57" t="str">
        <f t="shared" si="3"/>
        <v/>
      </c>
      <c r="I212" s="57"/>
      <c r="J212" s="54"/>
    </row>
    <row r="213" spans="1:10" ht="23.25" customHeight="1" x14ac:dyDescent="0.15">
      <c r="A213" s="43">
        <v>207</v>
      </c>
      <c r="B213" s="54"/>
      <c r="C213" s="55"/>
      <c r="D213" s="55"/>
      <c r="E213" s="54"/>
      <c r="F213" s="55"/>
      <c r="G213" s="54"/>
      <c r="H213" s="57" t="str">
        <f t="shared" si="3"/>
        <v/>
      </c>
      <c r="I213" s="57"/>
      <c r="J213" s="54"/>
    </row>
    <row r="214" spans="1:10" ht="23.25" customHeight="1" x14ac:dyDescent="0.15">
      <c r="A214" s="43">
        <v>208</v>
      </c>
      <c r="B214" s="54"/>
      <c r="C214" s="55"/>
      <c r="D214" s="55"/>
      <c r="E214" s="54"/>
      <c r="F214" s="55"/>
      <c r="G214" s="54"/>
      <c r="H214" s="57" t="str">
        <f t="shared" si="3"/>
        <v/>
      </c>
      <c r="I214" s="57"/>
      <c r="J214" s="54"/>
    </row>
    <row r="215" spans="1:10" ht="23.25" customHeight="1" x14ac:dyDescent="0.15">
      <c r="A215" s="43">
        <v>209</v>
      </c>
      <c r="B215" s="54"/>
      <c r="C215" s="55"/>
      <c r="D215" s="55"/>
      <c r="E215" s="54"/>
      <c r="F215" s="55"/>
      <c r="G215" s="54"/>
      <c r="H215" s="57" t="str">
        <f t="shared" si="3"/>
        <v/>
      </c>
      <c r="I215" s="57"/>
      <c r="J215" s="54"/>
    </row>
    <row r="216" spans="1:10" ht="23.25" customHeight="1" x14ac:dyDescent="0.15">
      <c r="A216" s="43">
        <v>210</v>
      </c>
      <c r="B216" s="54"/>
      <c r="C216" s="55"/>
      <c r="D216" s="55"/>
      <c r="E216" s="54"/>
      <c r="F216" s="55"/>
      <c r="G216" s="54"/>
      <c r="H216" s="57" t="str">
        <f t="shared" si="3"/>
        <v/>
      </c>
      <c r="I216" s="57"/>
      <c r="J216" s="54"/>
    </row>
    <row r="217" spans="1:10" ht="23.25" customHeight="1" x14ac:dyDescent="0.15">
      <c r="A217" s="43">
        <v>211</v>
      </c>
      <c r="B217" s="54"/>
      <c r="C217" s="55"/>
      <c r="D217" s="55"/>
      <c r="E217" s="54"/>
      <c r="F217" s="55"/>
      <c r="G217" s="54"/>
      <c r="H217" s="57" t="str">
        <f t="shared" si="3"/>
        <v/>
      </c>
      <c r="I217" s="57"/>
      <c r="J217" s="54"/>
    </row>
    <row r="218" spans="1:10" ht="23.25" customHeight="1" x14ac:dyDescent="0.15">
      <c r="A218" s="43">
        <v>212</v>
      </c>
      <c r="B218" s="54"/>
      <c r="C218" s="55"/>
      <c r="D218" s="55"/>
      <c r="E218" s="54"/>
      <c r="F218" s="55"/>
      <c r="G218" s="54"/>
      <c r="H218" s="57" t="str">
        <f t="shared" si="3"/>
        <v/>
      </c>
      <c r="I218" s="57"/>
      <c r="J218" s="54"/>
    </row>
    <row r="219" spans="1:10" ht="23.25" customHeight="1" x14ac:dyDescent="0.15">
      <c r="A219" s="43">
        <v>213</v>
      </c>
      <c r="B219" s="54"/>
      <c r="C219" s="55"/>
      <c r="D219" s="55"/>
      <c r="E219" s="54"/>
      <c r="F219" s="55"/>
      <c r="G219" s="54"/>
      <c r="H219" s="57" t="str">
        <f t="shared" si="3"/>
        <v/>
      </c>
      <c r="I219" s="57"/>
      <c r="J219" s="54"/>
    </row>
    <row r="220" spans="1:10" ht="23.25" customHeight="1" x14ac:dyDescent="0.15">
      <c r="A220" s="43">
        <v>214</v>
      </c>
      <c r="B220" s="54"/>
      <c r="C220" s="55"/>
      <c r="D220" s="55"/>
      <c r="E220" s="54"/>
      <c r="F220" s="55"/>
      <c r="G220" s="54"/>
      <c r="H220" s="57" t="str">
        <f t="shared" si="3"/>
        <v/>
      </c>
      <c r="I220" s="57"/>
      <c r="J220" s="54"/>
    </row>
    <row r="221" spans="1:10" ht="23.25" customHeight="1" x14ac:dyDescent="0.15">
      <c r="A221" s="43">
        <v>215</v>
      </c>
      <c r="B221" s="54"/>
      <c r="C221" s="55"/>
      <c r="D221" s="55"/>
      <c r="E221" s="54"/>
      <c r="F221" s="55"/>
      <c r="G221" s="54"/>
      <c r="H221" s="57" t="str">
        <f t="shared" si="3"/>
        <v/>
      </c>
      <c r="I221" s="57"/>
      <c r="J221" s="54"/>
    </row>
    <row r="222" spans="1:10" ht="23.25" customHeight="1" x14ac:dyDescent="0.15">
      <c r="A222" s="43">
        <v>216</v>
      </c>
      <c r="B222" s="54"/>
      <c r="C222" s="55"/>
      <c r="D222" s="55"/>
      <c r="E222" s="54"/>
      <c r="F222" s="55"/>
      <c r="G222" s="54"/>
      <c r="H222" s="57" t="str">
        <f t="shared" si="3"/>
        <v/>
      </c>
      <c r="I222" s="57"/>
      <c r="J222" s="54"/>
    </row>
    <row r="223" spans="1:10" ht="23.25" customHeight="1" x14ac:dyDescent="0.15">
      <c r="A223" s="43">
        <v>217</v>
      </c>
      <c r="B223" s="54"/>
      <c r="C223" s="55"/>
      <c r="D223" s="55"/>
      <c r="E223" s="54"/>
      <c r="F223" s="55"/>
      <c r="G223" s="54"/>
      <c r="H223" s="57" t="str">
        <f t="shared" si="3"/>
        <v/>
      </c>
      <c r="I223" s="57"/>
      <c r="J223" s="54"/>
    </row>
    <row r="224" spans="1:10" ht="23.25" customHeight="1" x14ac:dyDescent="0.15">
      <c r="A224" s="43">
        <v>218</v>
      </c>
      <c r="B224" s="54"/>
      <c r="C224" s="55"/>
      <c r="D224" s="55"/>
      <c r="E224" s="54"/>
      <c r="F224" s="55"/>
      <c r="G224" s="54"/>
      <c r="H224" s="57" t="str">
        <f t="shared" si="3"/>
        <v/>
      </c>
      <c r="I224" s="57"/>
      <c r="J224" s="54"/>
    </row>
    <row r="225" spans="1:10" ht="23.25" customHeight="1" x14ac:dyDescent="0.15">
      <c r="A225" s="43">
        <v>219</v>
      </c>
      <c r="B225" s="54"/>
      <c r="C225" s="55"/>
      <c r="D225" s="55"/>
      <c r="E225" s="54"/>
      <c r="F225" s="55"/>
      <c r="G225" s="54"/>
      <c r="H225" s="57" t="str">
        <f t="shared" si="3"/>
        <v/>
      </c>
      <c r="I225" s="57"/>
      <c r="J225" s="54"/>
    </row>
    <row r="226" spans="1:10" ht="23.25" customHeight="1" x14ac:dyDescent="0.15">
      <c r="A226" s="43">
        <v>220</v>
      </c>
      <c r="B226" s="54"/>
      <c r="C226" s="55"/>
      <c r="D226" s="55"/>
      <c r="E226" s="54"/>
      <c r="F226" s="55"/>
      <c r="G226" s="54"/>
      <c r="H226" s="57" t="str">
        <f t="shared" si="3"/>
        <v/>
      </c>
      <c r="I226" s="57"/>
      <c r="J226" s="54"/>
    </row>
    <row r="227" spans="1:10" ht="23.25" customHeight="1" x14ac:dyDescent="0.15">
      <c r="A227" s="43">
        <v>221</v>
      </c>
      <c r="B227" s="54"/>
      <c r="C227" s="55"/>
      <c r="D227" s="55"/>
      <c r="E227" s="54"/>
      <c r="F227" s="55"/>
      <c r="G227" s="54"/>
      <c r="H227" s="57" t="str">
        <f t="shared" si="3"/>
        <v/>
      </c>
      <c r="I227" s="57"/>
      <c r="J227" s="54"/>
    </row>
    <row r="228" spans="1:10" ht="23.25" customHeight="1" x14ac:dyDescent="0.15">
      <c r="A228" s="43">
        <v>222</v>
      </c>
      <c r="B228" s="54"/>
      <c r="C228" s="55"/>
      <c r="D228" s="55"/>
      <c r="E228" s="54"/>
      <c r="F228" s="55"/>
      <c r="G228" s="54"/>
      <c r="H228" s="57" t="str">
        <f t="shared" si="3"/>
        <v/>
      </c>
      <c r="I228" s="57"/>
      <c r="J228" s="54"/>
    </row>
    <row r="229" spans="1:10" ht="23.25" customHeight="1" x14ac:dyDescent="0.15">
      <c r="A229" s="43">
        <v>223</v>
      </c>
      <c r="B229" s="54"/>
      <c r="C229" s="55"/>
      <c r="D229" s="55"/>
      <c r="E229" s="54"/>
      <c r="F229" s="55"/>
      <c r="G229" s="54"/>
      <c r="H229" s="57" t="str">
        <f t="shared" si="3"/>
        <v/>
      </c>
      <c r="I229" s="57"/>
      <c r="J229" s="54"/>
    </row>
    <row r="230" spans="1:10" ht="23.25" customHeight="1" x14ac:dyDescent="0.15">
      <c r="A230" s="43">
        <v>224</v>
      </c>
      <c r="B230" s="54"/>
      <c r="C230" s="55"/>
      <c r="D230" s="55"/>
      <c r="E230" s="54"/>
      <c r="F230" s="55"/>
      <c r="G230" s="54"/>
      <c r="H230" s="57" t="str">
        <f t="shared" si="3"/>
        <v/>
      </c>
      <c r="I230" s="57"/>
      <c r="J230" s="54"/>
    </row>
    <row r="231" spans="1:10" ht="23.25" customHeight="1" x14ac:dyDescent="0.15">
      <c r="A231" s="43">
        <v>225</v>
      </c>
      <c r="B231" s="54"/>
      <c r="C231" s="55"/>
      <c r="D231" s="55"/>
      <c r="E231" s="54"/>
      <c r="F231" s="55"/>
      <c r="G231" s="54"/>
      <c r="H231" s="57" t="str">
        <f t="shared" si="3"/>
        <v/>
      </c>
      <c r="I231" s="57"/>
      <c r="J231" s="54"/>
    </row>
    <row r="232" spans="1:10" ht="23.25" customHeight="1" x14ac:dyDescent="0.15">
      <c r="A232" s="43">
        <v>226</v>
      </c>
      <c r="B232" s="54"/>
      <c r="C232" s="55"/>
      <c r="D232" s="55"/>
      <c r="E232" s="54"/>
      <c r="F232" s="55"/>
      <c r="G232" s="54"/>
      <c r="H232" s="57" t="str">
        <f t="shared" si="3"/>
        <v/>
      </c>
      <c r="I232" s="57"/>
      <c r="J232" s="54"/>
    </row>
    <row r="233" spans="1:10" ht="23.25" customHeight="1" x14ac:dyDescent="0.15">
      <c r="A233" s="43">
        <v>227</v>
      </c>
      <c r="B233" s="54"/>
      <c r="C233" s="55"/>
      <c r="D233" s="55"/>
      <c r="E233" s="54"/>
      <c r="F233" s="55"/>
      <c r="G233" s="54"/>
      <c r="H233" s="57" t="str">
        <f t="shared" si="3"/>
        <v/>
      </c>
      <c r="I233" s="57"/>
      <c r="J233" s="54"/>
    </row>
    <row r="234" spans="1:10" ht="23.25" customHeight="1" x14ac:dyDescent="0.15">
      <c r="A234" s="43">
        <v>228</v>
      </c>
      <c r="B234" s="54"/>
      <c r="C234" s="55"/>
      <c r="D234" s="55"/>
      <c r="E234" s="54"/>
      <c r="F234" s="55"/>
      <c r="G234" s="54"/>
      <c r="H234" s="57" t="str">
        <f t="shared" si="3"/>
        <v/>
      </c>
      <c r="I234" s="57"/>
      <c r="J234" s="54"/>
    </row>
    <row r="235" spans="1:10" ht="23.25" customHeight="1" x14ac:dyDescent="0.15">
      <c r="A235" s="43">
        <v>229</v>
      </c>
      <c r="B235" s="54"/>
      <c r="C235" s="55"/>
      <c r="D235" s="55"/>
      <c r="E235" s="54"/>
      <c r="F235" s="55"/>
      <c r="G235" s="54"/>
      <c r="H235" s="57" t="str">
        <f t="shared" ref="H235:H298" si="4">IF(G235="", "", DATEDIF(G235,$K$5,"Y"))</f>
        <v/>
      </c>
      <c r="I235" s="57"/>
      <c r="J235" s="54"/>
    </row>
    <row r="236" spans="1:10" ht="23.25" customHeight="1" x14ac:dyDescent="0.15">
      <c r="A236" s="43">
        <v>230</v>
      </c>
      <c r="B236" s="54"/>
      <c r="C236" s="55"/>
      <c r="D236" s="55"/>
      <c r="E236" s="54"/>
      <c r="F236" s="55"/>
      <c r="G236" s="54"/>
      <c r="H236" s="57" t="str">
        <f t="shared" si="4"/>
        <v/>
      </c>
      <c r="I236" s="57"/>
      <c r="J236" s="54"/>
    </row>
    <row r="237" spans="1:10" ht="23.25" customHeight="1" x14ac:dyDescent="0.15">
      <c r="A237" s="43">
        <v>231</v>
      </c>
      <c r="B237" s="54"/>
      <c r="C237" s="55"/>
      <c r="D237" s="55"/>
      <c r="E237" s="54"/>
      <c r="F237" s="55"/>
      <c r="G237" s="54"/>
      <c r="H237" s="57" t="str">
        <f t="shared" si="4"/>
        <v/>
      </c>
      <c r="I237" s="57"/>
      <c r="J237" s="54"/>
    </row>
    <row r="238" spans="1:10" ht="23.25" customHeight="1" x14ac:dyDescent="0.15">
      <c r="A238" s="43">
        <v>232</v>
      </c>
      <c r="B238" s="54"/>
      <c r="C238" s="55"/>
      <c r="D238" s="55"/>
      <c r="E238" s="54"/>
      <c r="F238" s="55"/>
      <c r="G238" s="54"/>
      <c r="H238" s="57" t="str">
        <f t="shared" si="4"/>
        <v/>
      </c>
      <c r="I238" s="57"/>
      <c r="J238" s="54"/>
    </row>
    <row r="239" spans="1:10" ht="23.25" customHeight="1" x14ac:dyDescent="0.15">
      <c r="A239" s="43">
        <v>233</v>
      </c>
      <c r="B239" s="54"/>
      <c r="C239" s="55"/>
      <c r="D239" s="55"/>
      <c r="E239" s="54"/>
      <c r="F239" s="55"/>
      <c r="G239" s="54"/>
      <c r="H239" s="57" t="str">
        <f t="shared" si="4"/>
        <v/>
      </c>
      <c r="I239" s="57"/>
      <c r="J239" s="54"/>
    </row>
    <row r="240" spans="1:10" ht="23.25" customHeight="1" x14ac:dyDescent="0.15">
      <c r="A240" s="43">
        <v>234</v>
      </c>
      <c r="B240" s="54"/>
      <c r="C240" s="55"/>
      <c r="D240" s="55"/>
      <c r="E240" s="54"/>
      <c r="F240" s="55"/>
      <c r="G240" s="54"/>
      <c r="H240" s="57" t="str">
        <f t="shared" si="4"/>
        <v/>
      </c>
      <c r="I240" s="57"/>
      <c r="J240" s="54"/>
    </row>
    <row r="241" spans="1:10" ht="23.25" customHeight="1" x14ac:dyDescent="0.15">
      <c r="A241" s="43">
        <v>235</v>
      </c>
      <c r="B241" s="54"/>
      <c r="C241" s="55"/>
      <c r="D241" s="55"/>
      <c r="E241" s="54"/>
      <c r="F241" s="55"/>
      <c r="G241" s="54"/>
      <c r="H241" s="57" t="str">
        <f t="shared" si="4"/>
        <v/>
      </c>
      <c r="I241" s="57"/>
      <c r="J241" s="54"/>
    </row>
    <row r="242" spans="1:10" ht="23.25" customHeight="1" x14ac:dyDescent="0.15">
      <c r="A242" s="43">
        <v>236</v>
      </c>
      <c r="B242" s="54"/>
      <c r="C242" s="55"/>
      <c r="D242" s="55"/>
      <c r="E242" s="54"/>
      <c r="F242" s="55"/>
      <c r="G242" s="54"/>
      <c r="H242" s="57" t="str">
        <f t="shared" si="4"/>
        <v/>
      </c>
      <c r="I242" s="57"/>
      <c r="J242" s="54"/>
    </row>
    <row r="243" spans="1:10" ht="23.25" customHeight="1" x14ac:dyDescent="0.15">
      <c r="A243" s="43">
        <v>237</v>
      </c>
      <c r="B243" s="54"/>
      <c r="C243" s="55"/>
      <c r="D243" s="55"/>
      <c r="E243" s="54"/>
      <c r="F243" s="55"/>
      <c r="G243" s="54"/>
      <c r="H243" s="57" t="str">
        <f t="shared" si="4"/>
        <v/>
      </c>
      <c r="I243" s="57"/>
      <c r="J243" s="54"/>
    </row>
    <row r="244" spans="1:10" ht="23.25" customHeight="1" x14ac:dyDescent="0.15">
      <c r="A244" s="43">
        <v>238</v>
      </c>
      <c r="B244" s="54"/>
      <c r="C244" s="55"/>
      <c r="D244" s="55"/>
      <c r="E244" s="54"/>
      <c r="F244" s="55"/>
      <c r="G244" s="54"/>
      <c r="H244" s="57" t="str">
        <f t="shared" si="4"/>
        <v/>
      </c>
      <c r="I244" s="57"/>
      <c r="J244" s="54"/>
    </row>
    <row r="245" spans="1:10" ht="23.25" customHeight="1" x14ac:dyDescent="0.15">
      <c r="A245" s="43">
        <v>239</v>
      </c>
      <c r="B245" s="54"/>
      <c r="C245" s="55"/>
      <c r="D245" s="55"/>
      <c r="E245" s="54"/>
      <c r="F245" s="55"/>
      <c r="G245" s="54"/>
      <c r="H245" s="57" t="str">
        <f t="shared" si="4"/>
        <v/>
      </c>
      <c r="I245" s="57"/>
      <c r="J245" s="54"/>
    </row>
    <row r="246" spans="1:10" ht="23.25" customHeight="1" x14ac:dyDescent="0.15">
      <c r="A246" s="43">
        <v>240</v>
      </c>
      <c r="B246" s="54"/>
      <c r="C246" s="55"/>
      <c r="D246" s="55"/>
      <c r="E246" s="54"/>
      <c r="F246" s="55"/>
      <c r="G246" s="54"/>
      <c r="H246" s="57" t="str">
        <f t="shared" si="4"/>
        <v/>
      </c>
      <c r="I246" s="57"/>
      <c r="J246" s="54"/>
    </row>
    <row r="247" spans="1:10" ht="23.25" customHeight="1" x14ac:dyDescent="0.15">
      <c r="A247" s="43">
        <v>241</v>
      </c>
      <c r="B247" s="54"/>
      <c r="C247" s="55"/>
      <c r="D247" s="55"/>
      <c r="E247" s="54"/>
      <c r="F247" s="55"/>
      <c r="G247" s="54"/>
      <c r="H247" s="57" t="str">
        <f t="shared" si="4"/>
        <v/>
      </c>
      <c r="I247" s="57"/>
      <c r="J247" s="54"/>
    </row>
    <row r="248" spans="1:10" ht="23.25" customHeight="1" x14ac:dyDescent="0.15">
      <c r="A248" s="43">
        <v>242</v>
      </c>
      <c r="B248" s="54"/>
      <c r="C248" s="55"/>
      <c r="D248" s="55"/>
      <c r="E248" s="54"/>
      <c r="F248" s="55"/>
      <c r="G248" s="54"/>
      <c r="H248" s="57" t="str">
        <f t="shared" si="4"/>
        <v/>
      </c>
      <c r="I248" s="57"/>
      <c r="J248" s="54"/>
    </row>
    <row r="249" spans="1:10" ht="23.25" customHeight="1" x14ac:dyDescent="0.15">
      <c r="A249" s="43">
        <v>243</v>
      </c>
      <c r="B249" s="54"/>
      <c r="C249" s="55"/>
      <c r="D249" s="55"/>
      <c r="E249" s="54"/>
      <c r="F249" s="55"/>
      <c r="G249" s="54"/>
      <c r="H249" s="57" t="str">
        <f t="shared" si="4"/>
        <v/>
      </c>
      <c r="I249" s="57"/>
      <c r="J249" s="54"/>
    </row>
    <row r="250" spans="1:10" ht="23.25" customHeight="1" x14ac:dyDescent="0.15">
      <c r="A250" s="43">
        <v>244</v>
      </c>
      <c r="B250" s="54"/>
      <c r="C250" s="55"/>
      <c r="D250" s="55"/>
      <c r="E250" s="54"/>
      <c r="F250" s="55"/>
      <c r="G250" s="54"/>
      <c r="H250" s="57" t="str">
        <f t="shared" si="4"/>
        <v/>
      </c>
      <c r="I250" s="57"/>
      <c r="J250" s="54"/>
    </row>
    <row r="251" spans="1:10" ht="23.25" customHeight="1" x14ac:dyDescent="0.15">
      <c r="A251" s="43">
        <v>245</v>
      </c>
      <c r="B251" s="54"/>
      <c r="C251" s="55"/>
      <c r="D251" s="55"/>
      <c r="E251" s="54"/>
      <c r="F251" s="55"/>
      <c r="G251" s="54"/>
      <c r="H251" s="57" t="str">
        <f t="shared" si="4"/>
        <v/>
      </c>
      <c r="I251" s="57"/>
      <c r="J251" s="54"/>
    </row>
    <row r="252" spans="1:10" ht="23.25" customHeight="1" x14ac:dyDescent="0.15">
      <c r="A252" s="43">
        <v>246</v>
      </c>
      <c r="B252" s="54"/>
      <c r="C252" s="55"/>
      <c r="D252" s="55"/>
      <c r="E252" s="54"/>
      <c r="F252" s="55"/>
      <c r="G252" s="54"/>
      <c r="H252" s="57" t="str">
        <f t="shared" si="4"/>
        <v/>
      </c>
      <c r="I252" s="57"/>
      <c r="J252" s="54"/>
    </row>
    <row r="253" spans="1:10" ht="23.25" customHeight="1" x14ac:dyDescent="0.15">
      <c r="A253" s="43">
        <v>247</v>
      </c>
      <c r="B253" s="54"/>
      <c r="C253" s="55"/>
      <c r="D253" s="55"/>
      <c r="E253" s="54"/>
      <c r="F253" s="55"/>
      <c r="G253" s="54"/>
      <c r="H253" s="57" t="str">
        <f t="shared" si="4"/>
        <v/>
      </c>
      <c r="I253" s="57"/>
      <c r="J253" s="54"/>
    </row>
    <row r="254" spans="1:10" ht="23.25" customHeight="1" x14ac:dyDescent="0.15">
      <c r="A254" s="43">
        <v>248</v>
      </c>
      <c r="B254" s="54"/>
      <c r="C254" s="55"/>
      <c r="D254" s="55"/>
      <c r="E254" s="54"/>
      <c r="F254" s="55"/>
      <c r="G254" s="54"/>
      <c r="H254" s="57" t="str">
        <f t="shared" si="4"/>
        <v/>
      </c>
      <c r="I254" s="57"/>
      <c r="J254" s="54"/>
    </row>
    <row r="255" spans="1:10" ht="23.25" customHeight="1" x14ac:dyDescent="0.15">
      <c r="A255" s="43">
        <v>249</v>
      </c>
      <c r="B255" s="54"/>
      <c r="C255" s="55"/>
      <c r="D255" s="55"/>
      <c r="E255" s="54"/>
      <c r="F255" s="55"/>
      <c r="G255" s="54"/>
      <c r="H255" s="57" t="str">
        <f t="shared" si="4"/>
        <v/>
      </c>
      <c r="I255" s="57"/>
      <c r="J255" s="54"/>
    </row>
    <row r="256" spans="1:10" ht="23.25" customHeight="1" x14ac:dyDescent="0.15">
      <c r="A256" s="43">
        <v>250</v>
      </c>
      <c r="B256" s="54"/>
      <c r="C256" s="55"/>
      <c r="D256" s="55"/>
      <c r="E256" s="54"/>
      <c r="F256" s="55"/>
      <c r="G256" s="54"/>
      <c r="H256" s="57" t="str">
        <f t="shared" si="4"/>
        <v/>
      </c>
      <c r="I256" s="57"/>
      <c r="J256" s="54"/>
    </row>
    <row r="257" spans="1:10" ht="23.25" customHeight="1" x14ac:dyDescent="0.15">
      <c r="A257" s="43">
        <v>251</v>
      </c>
      <c r="B257" s="54"/>
      <c r="C257" s="55"/>
      <c r="D257" s="55"/>
      <c r="E257" s="54"/>
      <c r="F257" s="55"/>
      <c r="G257" s="54"/>
      <c r="H257" s="57" t="str">
        <f t="shared" si="4"/>
        <v/>
      </c>
      <c r="I257" s="57"/>
      <c r="J257" s="54"/>
    </row>
    <row r="258" spans="1:10" ht="23.25" customHeight="1" x14ac:dyDescent="0.15">
      <c r="A258" s="43">
        <v>252</v>
      </c>
      <c r="B258" s="54"/>
      <c r="C258" s="55"/>
      <c r="D258" s="55"/>
      <c r="E258" s="54"/>
      <c r="F258" s="55"/>
      <c r="G258" s="54"/>
      <c r="H258" s="57" t="str">
        <f t="shared" si="4"/>
        <v/>
      </c>
      <c r="I258" s="57"/>
      <c r="J258" s="54"/>
    </row>
    <row r="259" spans="1:10" ht="23.25" customHeight="1" x14ac:dyDescent="0.15">
      <c r="A259" s="43">
        <v>253</v>
      </c>
      <c r="B259" s="54"/>
      <c r="C259" s="55"/>
      <c r="D259" s="55"/>
      <c r="E259" s="54"/>
      <c r="F259" s="55"/>
      <c r="G259" s="54"/>
      <c r="H259" s="57" t="str">
        <f t="shared" si="4"/>
        <v/>
      </c>
      <c r="I259" s="57"/>
      <c r="J259" s="54"/>
    </row>
    <row r="260" spans="1:10" ht="23.25" customHeight="1" x14ac:dyDescent="0.15">
      <c r="A260" s="43">
        <v>254</v>
      </c>
      <c r="B260" s="54"/>
      <c r="C260" s="55"/>
      <c r="D260" s="55"/>
      <c r="E260" s="54"/>
      <c r="F260" s="55"/>
      <c r="G260" s="54"/>
      <c r="H260" s="57" t="str">
        <f t="shared" si="4"/>
        <v/>
      </c>
      <c r="I260" s="57"/>
      <c r="J260" s="54"/>
    </row>
    <row r="261" spans="1:10" ht="23.25" customHeight="1" x14ac:dyDescent="0.15">
      <c r="A261" s="43">
        <v>255</v>
      </c>
      <c r="B261" s="54"/>
      <c r="C261" s="55"/>
      <c r="D261" s="55"/>
      <c r="E261" s="54"/>
      <c r="F261" s="55"/>
      <c r="G261" s="54"/>
      <c r="H261" s="57" t="str">
        <f t="shared" si="4"/>
        <v/>
      </c>
      <c r="I261" s="57"/>
      <c r="J261" s="54"/>
    </row>
    <row r="262" spans="1:10" ht="23.25" customHeight="1" x14ac:dyDescent="0.15">
      <c r="A262" s="43">
        <v>256</v>
      </c>
      <c r="B262" s="54"/>
      <c r="C262" s="55"/>
      <c r="D262" s="55"/>
      <c r="E262" s="54"/>
      <c r="F262" s="55"/>
      <c r="G262" s="54"/>
      <c r="H262" s="57" t="str">
        <f t="shared" si="4"/>
        <v/>
      </c>
      <c r="I262" s="57"/>
      <c r="J262" s="54"/>
    </row>
    <row r="263" spans="1:10" ht="23.25" customHeight="1" x14ac:dyDescent="0.15">
      <c r="A263" s="43">
        <v>257</v>
      </c>
      <c r="B263" s="54"/>
      <c r="C263" s="55"/>
      <c r="D263" s="55"/>
      <c r="E263" s="54"/>
      <c r="F263" s="55"/>
      <c r="G263" s="54"/>
      <c r="H263" s="57" t="str">
        <f t="shared" si="4"/>
        <v/>
      </c>
      <c r="I263" s="57"/>
      <c r="J263" s="54"/>
    </row>
    <row r="264" spans="1:10" ht="23.25" customHeight="1" x14ac:dyDescent="0.15">
      <c r="A264" s="43">
        <v>258</v>
      </c>
      <c r="B264" s="54"/>
      <c r="C264" s="55"/>
      <c r="D264" s="55"/>
      <c r="E264" s="54"/>
      <c r="F264" s="55"/>
      <c r="G264" s="54"/>
      <c r="H264" s="57" t="str">
        <f t="shared" si="4"/>
        <v/>
      </c>
      <c r="I264" s="57"/>
      <c r="J264" s="54"/>
    </row>
    <row r="265" spans="1:10" ht="23.25" customHeight="1" x14ac:dyDescent="0.15">
      <c r="A265" s="43">
        <v>259</v>
      </c>
      <c r="B265" s="54"/>
      <c r="C265" s="55"/>
      <c r="D265" s="55"/>
      <c r="E265" s="54"/>
      <c r="F265" s="55"/>
      <c r="G265" s="54"/>
      <c r="H265" s="57" t="str">
        <f t="shared" si="4"/>
        <v/>
      </c>
      <c r="I265" s="57"/>
      <c r="J265" s="54"/>
    </row>
    <row r="266" spans="1:10" ht="23.25" customHeight="1" x14ac:dyDescent="0.15">
      <c r="A266" s="43">
        <v>260</v>
      </c>
      <c r="B266" s="54"/>
      <c r="C266" s="55"/>
      <c r="D266" s="55"/>
      <c r="E266" s="54"/>
      <c r="F266" s="55"/>
      <c r="G266" s="54"/>
      <c r="H266" s="57" t="str">
        <f t="shared" si="4"/>
        <v/>
      </c>
      <c r="I266" s="57"/>
      <c r="J266" s="54"/>
    </row>
    <row r="267" spans="1:10" ht="23.25" customHeight="1" x14ac:dyDescent="0.15">
      <c r="A267" s="43">
        <v>261</v>
      </c>
      <c r="B267" s="54"/>
      <c r="C267" s="55"/>
      <c r="D267" s="55"/>
      <c r="E267" s="54"/>
      <c r="F267" s="55"/>
      <c r="G267" s="54"/>
      <c r="H267" s="57" t="str">
        <f t="shared" si="4"/>
        <v/>
      </c>
      <c r="I267" s="57"/>
      <c r="J267" s="54"/>
    </row>
    <row r="268" spans="1:10" ht="23.25" customHeight="1" x14ac:dyDescent="0.15">
      <c r="A268" s="43">
        <v>262</v>
      </c>
      <c r="B268" s="54"/>
      <c r="C268" s="55"/>
      <c r="D268" s="55"/>
      <c r="E268" s="54"/>
      <c r="F268" s="55"/>
      <c r="G268" s="54"/>
      <c r="H268" s="57" t="str">
        <f t="shared" si="4"/>
        <v/>
      </c>
      <c r="I268" s="57"/>
      <c r="J268" s="54"/>
    </row>
    <row r="269" spans="1:10" ht="23.25" customHeight="1" x14ac:dyDescent="0.15">
      <c r="A269" s="43">
        <v>263</v>
      </c>
      <c r="B269" s="54"/>
      <c r="C269" s="55"/>
      <c r="D269" s="55"/>
      <c r="E269" s="54"/>
      <c r="F269" s="55"/>
      <c r="G269" s="54"/>
      <c r="H269" s="57" t="str">
        <f t="shared" si="4"/>
        <v/>
      </c>
      <c r="I269" s="57"/>
      <c r="J269" s="54"/>
    </row>
    <row r="270" spans="1:10" ht="23.25" customHeight="1" x14ac:dyDescent="0.15">
      <c r="A270" s="43">
        <v>264</v>
      </c>
      <c r="B270" s="54"/>
      <c r="C270" s="55"/>
      <c r="D270" s="55"/>
      <c r="E270" s="54"/>
      <c r="F270" s="55"/>
      <c r="G270" s="54"/>
      <c r="H270" s="57" t="str">
        <f t="shared" si="4"/>
        <v/>
      </c>
      <c r="I270" s="57"/>
      <c r="J270" s="54"/>
    </row>
    <row r="271" spans="1:10" ht="23.25" customHeight="1" x14ac:dyDescent="0.15">
      <c r="A271" s="43">
        <v>265</v>
      </c>
      <c r="B271" s="54"/>
      <c r="C271" s="55"/>
      <c r="D271" s="55"/>
      <c r="E271" s="54"/>
      <c r="F271" s="55"/>
      <c r="G271" s="54"/>
      <c r="H271" s="57" t="str">
        <f t="shared" si="4"/>
        <v/>
      </c>
      <c r="I271" s="57"/>
      <c r="J271" s="54"/>
    </row>
    <row r="272" spans="1:10" ht="23.25" customHeight="1" x14ac:dyDescent="0.15">
      <c r="A272" s="43">
        <v>266</v>
      </c>
      <c r="B272" s="54"/>
      <c r="C272" s="55"/>
      <c r="D272" s="55"/>
      <c r="E272" s="54"/>
      <c r="F272" s="55"/>
      <c r="G272" s="54"/>
      <c r="H272" s="57" t="str">
        <f t="shared" si="4"/>
        <v/>
      </c>
      <c r="I272" s="57"/>
      <c r="J272" s="54"/>
    </row>
    <row r="273" spans="1:10" ht="23.25" customHeight="1" x14ac:dyDescent="0.15">
      <c r="A273" s="43">
        <v>267</v>
      </c>
      <c r="B273" s="54"/>
      <c r="C273" s="55"/>
      <c r="D273" s="55"/>
      <c r="E273" s="54"/>
      <c r="F273" s="55"/>
      <c r="G273" s="54"/>
      <c r="H273" s="57" t="str">
        <f t="shared" si="4"/>
        <v/>
      </c>
      <c r="I273" s="57"/>
      <c r="J273" s="54"/>
    </row>
    <row r="274" spans="1:10" ht="23.25" customHeight="1" x14ac:dyDescent="0.15">
      <c r="A274" s="43">
        <v>268</v>
      </c>
      <c r="B274" s="54"/>
      <c r="C274" s="55"/>
      <c r="D274" s="55"/>
      <c r="E274" s="54"/>
      <c r="F274" s="55"/>
      <c r="G274" s="54"/>
      <c r="H274" s="57" t="str">
        <f t="shared" si="4"/>
        <v/>
      </c>
      <c r="I274" s="57"/>
      <c r="J274" s="54"/>
    </row>
    <row r="275" spans="1:10" ht="23.25" customHeight="1" x14ac:dyDescent="0.15">
      <c r="A275" s="43">
        <v>269</v>
      </c>
      <c r="B275" s="54"/>
      <c r="C275" s="55"/>
      <c r="D275" s="55"/>
      <c r="E275" s="54"/>
      <c r="F275" s="55"/>
      <c r="G275" s="54"/>
      <c r="H275" s="57" t="str">
        <f t="shared" si="4"/>
        <v/>
      </c>
      <c r="I275" s="57"/>
      <c r="J275" s="54"/>
    </row>
    <row r="276" spans="1:10" ht="23.25" customHeight="1" x14ac:dyDescent="0.15">
      <c r="A276" s="43">
        <v>270</v>
      </c>
      <c r="B276" s="54"/>
      <c r="C276" s="55"/>
      <c r="D276" s="55"/>
      <c r="E276" s="54"/>
      <c r="F276" s="55"/>
      <c r="G276" s="54"/>
      <c r="H276" s="57" t="str">
        <f t="shared" si="4"/>
        <v/>
      </c>
      <c r="I276" s="57"/>
      <c r="J276" s="54"/>
    </row>
    <row r="277" spans="1:10" ht="23.25" customHeight="1" x14ac:dyDescent="0.15">
      <c r="A277" s="43">
        <v>271</v>
      </c>
      <c r="B277" s="54"/>
      <c r="C277" s="55"/>
      <c r="D277" s="55"/>
      <c r="E277" s="54"/>
      <c r="F277" s="55"/>
      <c r="G277" s="54"/>
      <c r="H277" s="57" t="str">
        <f t="shared" si="4"/>
        <v/>
      </c>
      <c r="I277" s="57"/>
      <c r="J277" s="54"/>
    </row>
    <row r="278" spans="1:10" ht="23.25" customHeight="1" x14ac:dyDescent="0.15">
      <c r="A278" s="43">
        <v>272</v>
      </c>
      <c r="B278" s="54"/>
      <c r="C278" s="55"/>
      <c r="D278" s="55"/>
      <c r="E278" s="54"/>
      <c r="F278" s="55"/>
      <c r="G278" s="54"/>
      <c r="H278" s="57" t="str">
        <f t="shared" si="4"/>
        <v/>
      </c>
      <c r="I278" s="57"/>
      <c r="J278" s="54"/>
    </row>
    <row r="279" spans="1:10" ht="23.25" customHeight="1" x14ac:dyDescent="0.15">
      <c r="A279" s="43">
        <v>273</v>
      </c>
      <c r="B279" s="54"/>
      <c r="C279" s="55"/>
      <c r="D279" s="55"/>
      <c r="E279" s="54"/>
      <c r="F279" s="55"/>
      <c r="G279" s="54"/>
      <c r="H279" s="57" t="str">
        <f t="shared" si="4"/>
        <v/>
      </c>
      <c r="I279" s="57"/>
      <c r="J279" s="54"/>
    </row>
    <row r="280" spans="1:10" ht="23.25" customHeight="1" x14ac:dyDescent="0.15">
      <c r="A280" s="43">
        <v>274</v>
      </c>
      <c r="B280" s="54"/>
      <c r="C280" s="55"/>
      <c r="D280" s="55"/>
      <c r="E280" s="54"/>
      <c r="F280" s="55"/>
      <c r="G280" s="54"/>
      <c r="H280" s="57" t="str">
        <f t="shared" si="4"/>
        <v/>
      </c>
      <c r="I280" s="57"/>
      <c r="J280" s="54"/>
    </row>
    <row r="281" spans="1:10" ht="23.25" customHeight="1" x14ac:dyDescent="0.15">
      <c r="A281" s="43">
        <v>275</v>
      </c>
      <c r="B281" s="54"/>
      <c r="C281" s="55"/>
      <c r="D281" s="55"/>
      <c r="E281" s="54"/>
      <c r="F281" s="55"/>
      <c r="G281" s="54"/>
      <c r="H281" s="57" t="str">
        <f t="shared" si="4"/>
        <v/>
      </c>
      <c r="I281" s="57"/>
      <c r="J281" s="54"/>
    </row>
    <row r="282" spans="1:10" ht="23.25" customHeight="1" x14ac:dyDescent="0.15">
      <c r="A282" s="43">
        <v>276</v>
      </c>
      <c r="B282" s="54"/>
      <c r="C282" s="55"/>
      <c r="D282" s="55"/>
      <c r="E282" s="54"/>
      <c r="F282" s="55"/>
      <c r="G282" s="54"/>
      <c r="H282" s="57" t="str">
        <f t="shared" si="4"/>
        <v/>
      </c>
      <c r="I282" s="57"/>
      <c r="J282" s="54"/>
    </row>
    <row r="283" spans="1:10" ht="23.25" customHeight="1" x14ac:dyDescent="0.15">
      <c r="A283" s="43">
        <v>277</v>
      </c>
      <c r="B283" s="54"/>
      <c r="C283" s="55"/>
      <c r="D283" s="55"/>
      <c r="E283" s="54"/>
      <c r="F283" s="55"/>
      <c r="G283" s="54"/>
      <c r="H283" s="57" t="str">
        <f t="shared" si="4"/>
        <v/>
      </c>
      <c r="I283" s="57"/>
      <c r="J283" s="54"/>
    </row>
    <row r="284" spans="1:10" ht="23.25" customHeight="1" x14ac:dyDescent="0.15">
      <c r="A284" s="43">
        <v>278</v>
      </c>
      <c r="B284" s="54"/>
      <c r="C284" s="55"/>
      <c r="D284" s="55"/>
      <c r="E284" s="54"/>
      <c r="F284" s="55"/>
      <c r="G284" s="54"/>
      <c r="H284" s="57" t="str">
        <f t="shared" si="4"/>
        <v/>
      </c>
      <c r="I284" s="57"/>
      <c r="J284" s="54"/>
    </row>
    <row r="285" spans="1:10" ht="23.25" customHeight="1" x14ac:dyDescent="0.15">
      <c r="A285" s="43">
        <v>279</v>
      </c>
      <c r="B285" s="54"/>
      <c r="C285" s="55"/>
      <c r="D285" s="55"/>
      <c r="E285" s="54"/>
      <c r="F285" s="55"/>
      <c r="G285" s="54"/>
      <c r="H285" s="57" t="str">
        <f t="shared" si="4"/>
        <v/>
      </c>
      <c r="I285" s="57"/>
      <c r="J285" s="54"/>
    </row>
    <row r="286" spans="1:10" ht="23.25" customHeight="1" x14ac:dyDescent="0.15">
      <c r="A286" s="43">
        <v>280</v>
      </c>
      <c r="B286" s="54"/>
      <c r="C286" s="55"/>
      <c r="D286" s="55"/>
      <c r="E286" s="54"/>
      <c r="F286" s="55"/>
      <c r="G286" s="54"/>
      <c r="H286" s="57" t="str">
        <f t="shared" si="4"/>
        <v/>
      </c>
      <c r="I286" s="57"/>
      <c r="J286" s="54"/>
    </row>
    <row r="287" spans="1:10" ht="23.25" customHeight="1" x14ac:dyDescent="0.15">
      <c r="A287" s="43">
        <v>281</v>
      </c>
      <c r="B287" s="54"/>
      <c r="C287" s="55"/>
      <c r="D287" s="55"/>
      <c r="E287" s="54"/>
      <c r="F287" s="55"/>
      <c r="G287" s="54"/>
      <c r="H287" s="57" t="str">
        <f t="shared" si="4"/>
        <v/>
      </c>
      <c r="I287" s="57"/>
      <c r="J287" s="54"/>
    </row>
    <row r="288" spans="1:10" ht="23.25" customHeight="1" x14ac:dyDescent="0.15">
      <c r="A288" s="43">
        <v>282</v>
      </c>
      <c r="B288" s="54"/>
      <c r="C288" s="55"/>
      <c r="D288" s="55"/>
      <c r="E288" s="54"/>
      <c r="F288" s="55"/>
      <c r="G288" s="54"/>
      <c r="H288" s="57" t="str">
        <f t="shared" si="4"/>
        <v/>
      </c>
      <c r="I288" s="57"/>
      <c r="J288" s="54"/>
    </row>
    <row r="289" spans="1:10" ht="23.25" customHeight="1" x14ac:dyDescent="0.15">
      <c r="A289" s="43">
        <v>283</v>
      </c>
      <c r="B289" s="54"/>
      <c r="C289" s="55"/>
      <c r="D289" s="55"/>
      <c r="E289" s="54"/>
      <c r="F289" s="55"/>
      <c r="G289" s="54"/>
      <c r="H289" s="57" t="str">
        <f t="shared" si="4"/>
        <v/>
      </c>
      <c r="I289" s="57"/>
      <c r="J289" s="54"/>
    </row>
    <row r="290" spans="1:10" ht="23.25" customHeight="1" x14ac:dyDescent="0.15">
      <c r="A290" s="43">
        <v>284</v>
      </c>
      <c r="B290" s="54"/>
      <c r="C290" s="55"/>
      <c r="D290" s="55"/>
      <c r="E290" s="54"/>
      <c r="F290" s="55"/>
      <c r="G290" s="54"/>
      <c r="H290" s="57" t="str">
        <f t="shared" si="4"/>
        <v/>
      </c>
      <c r="I290" s="57"/>
      <c r="J290" s="54"/>
    </row>
    <row r="291" spans="1:10" ht="23.25" customHeight="1" x14ac:dyDescent="0.15">
      <c r="A291" s="43">
        <v>285</v>
      </c>
      <c r="B291" s="54"/>
      <c r="C291" s="55"/>
      <c r="D291" s="55"/>
      <c r="E291" s="54"/>
      <c r="F291" s="55"/>
      <c r="G291" s="54"/>
      <c r="H291" s="57" t="str">
        <f t="shared" si="4"/>
        <v/>
      </c>
      <c r="I291" s="57"/>
      <c r="J291" s="54"/>
    </row>
    <row r="292" spans="1:10" ht="23.25" customHeight="1" x14ac:dyDescent="0.15">
      <c r="A292" s="43">
        <v>286</v>
      </c>
      <c r="B292" s="54"/>
      <c r="C292" s="55"/>
      <c r="D292" s="55"/>
      <c r="E292" s="54"/>
      <c r="F292" s="55"/>
      <c r="G292" s="54"/>
      <c r="H292" s="57" t="str">
        <f t="shared" si="4"/>
        <v/>
      </c>
      <c r="I292" s="57"/>
      <c r="J292" s="54"/>
    </row>
    <row r="293" spans="1:10" ht="23.25" customHeight="1" x14ac:dyDescent="0.15">
      <c r="A293" s="43">
        <v>287</v>
      </c>
      <c r="B293" s="54"/>
      <c r="C293" s="55"/>
      <c r="D293" s="55"/>
      <c r="E293" s="54"/>
      <c r="F293" s="55"/>
      <c r="G293" s="54"/>
      <c r="H293" s="57" t="str">
        <f t="shared" si="4"/>
        <v/>
      </c>
      <c r="I293" s="57"/>
      <c r="J293" s="54"/>
    </row>
    <row r="294" spans="1:10" ht="23.25" customHeight="1" x14ac:dyDescent="0.15">
      <c r="A294" s="43">
        <v>288</v>
      </c>
      <c r="B294" s="54"/>
      <c r="C294" s="55"/>
      <c r="D294" s="55"/>
      <c r="E294" s="54"/>
      <c r="F294" s="55"/>
      <c r="G294" s="54"/>
      <c r="H294" s="57" t="str">
        <f t="shared" si="4"/>
        <v/>
      </c>
      <c r="I294" s="57"/>
      <c r="J294" s="54"/>
    </row>
    <row r="295" spans="1:10" ht="23.25" customHeight="1" x14ac:dyDescent="0.15">
      <c r="A295" s="43">
        <v>289</v>
      </c>
      <c r="B295" s="54"/>
      <c r="C295" s="55"/>
      <c r="D295" s="55"/>
      <c r="E295" s="54"/>
      <c r="F295" s="55"/>
      <c r="G295" s="54"/>
      <c r="H295" s="57" t="str">
        <f t="shared" si="4"/>
        <v/>
      </c>
      <c r="I295" s="57"/>
      <c r="J295" s="54"/>
    </row>
    <row r="296" spans="1:10" ht="23.25" customHeight="1" x14ac:dyDescent="0.15">
      <c r="A296" s="43">
        <v>290</v>
      </c>
      <c r="B296" s="54"/>
      <c r="C296" s="55"/>
      <c r="D296" s="55"/>
      <c r="E296" s="54"/>
      <c r="F296" s="55"/>
      <c r="G296" s="54"/>
      <c r="H296" s="57" t="str">
        <f t="shared" si="4"/>
        <v/>
      </c>
      <c r="I296" s="57"/>
      <c r="J296" s="54"/>
    </row>
    <row r="297" spans="1:10" ht="23.25" customHeight="1" x14ac:dyDescent="0.15">
      <c r="A297" s="43">
        <v>291</v>
      </c>
      <c r="B297" s="54"/>
      <c r="C297" s="55"/>
      <c r="D297" s="55"/>
      <c r="E297" s="54"/>
      <c r="F297" s="55"/>
      <c r="G297" s="54"/>
      <c r="H297" s="57" t="str">
        <f t="shared" si="4"/>
        <v/>
      </c>
      <c r="I297" s="57"/>
      <c r="J297" s="54"/>
    </row>
    <row r="298" spans="1:10" ht="23.25" customHeight="1" x14ac:dyDescent="0.15">
      <c r="A298" s="43">
        <v>292</v>
      </c>
      <c r="B298" s="54"/>
      <c r="C298" s="55"/>
      <c r="D298" s="55"/>
      <c r="E298" s="54"/>
      <c r="F298" s="55"/>
      <c r="G298" s="54"/>
      <c r="H298" s="57" t="str">
        <f t="shared" si="4"/>
        <v/>
      </c>
      <c r="I298" s="57"/>
      <c r="J298" s="54"/>
    </row>
    <row r="299" spans="1:10" ht="23.25" customHeight="1" x14ac:dyDescent="0.15">
      <c r="A299" s="43">
        <v>293</v>
      </c>
      <c r="B299" s="54"/>
      <c r="C299" s="55"/>
      <c r="D299" s="55"/>
      <c r="E299" s="54"/>
      <c r="F299" s="55"/>
      <c r="G299" s="54"/>
      <c r="H299" s="57" t="str">
        <f t="shared" ref="H299:H356" si="5">IF(G299="", "", DATEDIF(G299,$K$5,"Y"))</f>
        <v/>
      </c>
      <c r="I299" s="57"/>
      <c r="J299" s="54"/>
    </row>
    <row r="300" spans="1:10" ht="23.25" customHeight="1" x14ac:dyDescent="0.15">
      <c r="A300" s="43">
        <v>294</v>
      </c>
      <c r="B300" s="54"/>
      <c r="C300" s="55"/>
      <c r="D300" s="55"/>
      <c r="E300" s="54"/>
      <c r="F300" s="55"/>
      <c r="G300" s="54"/>
      <c r="H300" s="57" t="str">
        <f t="shared" si="5"/>
        <v/>
      </c>
      <c r="I300" s="57"/>
      <c r="J300" s="54"/>
    </row>
    <row r="301" spans="1:10" ht="23.25" customHeight="1" x14ac:dyDescent="0.15">
      <c r="A301" s="43">
        <v>295</v>
      </c>
      <c r="B301" s="54"/>
      <c r="C301" s="55"/>
      <c r="D301" s="55"/>
      <c r="E301" s="54"/>
      <c r="F301" s="55"/>
      <c r="G301" s="54"/>
      <c r="H301" s="57" t="str">
        <f t="shared" si="5"/>
        <v/>
      </c>
      <c r="I301" s="57"/>
      <c r="J301" s="54"/>
    </row>
    <row r="302" spans="1:10" ht="23.25" customHeight="1" x14ac:dyDescent="0.15">
      <c r="A302" s="43">
        <v>296</v>
      </c>
      <c r="B302" s="54"/>
      <c r="C302" s="55"/>
      <c r="D302" s="55"/>
      <c r="E302" s="54"/>
      <c r="F302" s="55"/>
      <c r="G302" s="54"/>
      <c r="H302" s="57" t="str">
        <f t="shared" si="5"/>
        <v/>
      </c>
      <c r="I302" s="57"/>
      <c r="J302" s="54"/>
    </row>
    <row r="303" spans="1:10" ht="23.25" customHeight="1" x14ac:dyDescent="0.15">
      <c r="A303" s="43">
        <v>297</v>
      </c>
      <c r="B303" s="54"/>
      <c r="C303" s="55"/>
      <c r="D303" s="55"/>
      <c r="E303" s="54"/>
      <c r="F303" s="55"/>
      <c r="G303" s="54"/>
      <c r="H303" s="57" t="str">
        <f t="shared" si="5"/>
        <v/>
      </c>
      <c r="I303" s="57"/>
      <c r="J303" s="54"/>
    </row>
    <row r="304" spans="1:10" ht="23.25" customHeight="1" x14ac:dyDescent="0.15">
      <c r="A304" s="43">
        <v>298</v>
      </c>
      <c r="B304" s="54"/>
      <c r="C304" s="55"/>
      <c r="D304" s="55"/>
      <c r="E304" s="54"/>
      <c r="F304" s="55"/>
      <c r="G304" s="54"/>
      <c r="H304" s="57" t="str">
        <f t="shared" si="5"/>
        <v/>
      </c>
      <c r="I304" s="57"/>
      <c r="J304" s="54"/>
    </row>
    <row r="305" spans="1:10" ht="23.25" customHeight="1" x14ac:dyDescent="0.15">
      <c r="A305" s="43">
        <v>299</v>
      </c>
      <c r="B305" s="54"/>
      <c r="C305" s="55"/>
      <c r="D305" s="55"/>
      <c r="E305" s="54"/>
      <c r="F305" s="55"/>
      <c r="G305" s="54"/>
      <c r="H305" s="57" t="str">
        <f t="shared" si="5"/>
        <v/>
      </c>
      <c r="I305" s="57"/>
      <c r="J305" s="54"/>
    </row>
    <row r="306" spans="1:10" ht="23.25" customHeight="1" x14ac:dyDescent="0.15">
      <c r="A306" s="43">
        <v>300</v>
      </c>
      <c r="B306" s="54"/>
      <c r="C306" s="55"/>
      <c r="D306" s="55"/>
      <c r="E306" s="54"/>
      <c r="F306" s="55"/>
      <c r="G306" s="54"/>
      <c r="H306" s="57" t="str">
        <f t="shared" si="5"/>
        <v/>
      </c>
      <c r="I306" s="57"/>
      <c r="J306" s="54"/>
    </row>
    <row r="307" spans="1:10" ht="23.25" customHeight="1" x14ac:dyDescent="0.15">
      <c r="A307" s="43">
        <v>301</v>
      </c>
      <c r="B307" s="54"/>
      <c r="C307" s="55"/>
      <c r="D307" s="55"/>
      <c r="E307" s="54"/>
      <c r="F307" s="55"/>
      <c r="G307" s="54"/>
      <c r="H307" s="57" t="str">
        <f t="shared" si="5"/>
        <v/>
      </c>
      <c r="I307" s="57"/>
      <c r="J307" s="54"/>
    </row>
    <row r="308" spans="1:10" ht="23.25" customHeight="1" x14ac:dyDescent="0.15">
      <c r="A308" s="43">
        <v>302</v>
      </c>
      <c r="B308" s="54"/>
      <c r="C308" s="55"/>
      <c r="D308" s="55"/>
      <c r="E308" s="54"/>
      <c r="F308" s="55"/>
      <c r="G308" s="54"/>
      <c r="H308" s="57" t="str">
        <f t="shared" si="5"/>
        <v/>
      </c>
      <c r="I308" s="57"/>
      <c r="J308" s="54"/>
    </row>
    <row r="309" spans="1:10" ht="23.25" customHeight="1" x14ac:dyDescent="0.15">
      <c r="A309" s="43">
        <v>303</v>
      </c>
      <c r="B309" s="54"/>
      <c r="C309" s="55"/>
      <c r="D309" s="55"/>
      <c r="E309" s="54"/>
      <c r="F309" s="55"/>
      <c r="G309" s="54"/>
      <c r="H309" s="57" t="str">
        <f t="shared" si="5"/>
        <v/>
      </c>
      <c r="I309" s="57"/>
      <c r="J309" s="54"/>
    </row>
    <row r="310" spans="1:10" ht="23.25" customHeight="1" x14ac:dyDescent="0.15">
      <c r="A310" s="43">
        <v>304</v>
      </c>
      <c r="B310" s="54"/>
      <c r="C310" s="55"/>
      <c r="D310" s="55"/>
      <c r="E310" s="54"/>
      <c r="F310" s="55"/>
      <c r="G310" s="54"/>
      <c r="H310" s="57" t="str">
        <f t="shared" si="5"/>
        <v/>
      </c>
      <c r="I310" s="57"/>
      <c r="J310" s="54"/>
    </row>
    <row r="311" spans="1:10" ht="23.25" customHeight="1" x14ac:dyDescent="0.15">
      <c r="A311" s="43">
        <v>305</v>
      </c>
      <c r="B311" s="54"/>
      <c r="C311" s="55"/>
      <c r="D311" s="55"/>
      <c r="E311" s="54"/>
      <c r="F311" s="55"/>
      <c r="G311" s="54"/>
      <c r="H311" s="57" t="str">
        <f t="shared" si="5"/>
        <v/>
      </c>
      <c r="I311" s="57"/>
      <c r="J311" s="54"/>
    </row>
    <row r="312" spans="1:10" ht="23.25" customHeight="1" x14ac:dyDescent="0.15">
      <c r="A312" s="43">
        <v>306</v>
      </c>
      <c r="B312" s="54"/>
      <c r="C312" s="55"/>
      <c r="D312" s="55"/>
      <c r="E312" s="54"/>
      <c r="F312" s="55"/>
      <c r="G312" s="54"/>
      <c r="H312" s="57" t="str">
        <f t="shared" si="5"/>
        <v/>
      </c>
      <c r="I312" s="57"/>
      <c r="J312" s="54"/>
    </row>
    <row r="313" spans="1:10" ht="23.25" customHeight="1" x14ac:dyDescent="0.15">
      <c r="A313" s="43">
        <v>307</v>
      </c>
      <c r="B313" s="54"/>
      <c r="C313" s="55"/>
      <c r="D313" s="55"/>
      <c r="E313" s="54"/>
      <c r="F313" s="55"/>
      <c r="G313" s="54"/>
      <c r="H313" s="57" t="str">
        <f t="shared" si="5"/>
        <v/>
      </c>
      <c r="I313" s="57"/>
      <c r="J313" s="54"/>
    </row>
    <row r="314" spans="1:10" ht="23.25" customHeight="1" x14ac:dyDescent="0.15">
      <c r="A314" s="43">
        <v>308</v>
      </c>
      <c r="B314" s="54"/>
      <c r="C314" s="55"/>
      <c r="D314" s="55"/>
      <c r="E314" s="54"/>
      <c r="F314" s="55"/>
      <c r="G314" s="54"/>
      <c r="H314" s="57" t="str">
        <f t="shared" si="5"/>
        <v/>
      </c>
      <c r="I314" s="57"/>
      <c r="J314" s="54"/>
    </row>
    <row r="315" spans="1:10" ht="23.25" customHeight="1" x14ac:dyDescent="0.15">
      <c r="A315" s="43">
        <v>309</v>
      </c>
      <c r="B315" s="54"/>
      <c r="C315" s="55"/>
      <c r="D315" s="55"/>
      <c r="E315" s="54"/>
      <c r="F315" s="55"/>
      <c r="G315" s="54"/>
      <c r="H315" s="57" t="str">
        <f t="shared" si="5"/>
        <v/>
      </c>
      <c r="I315" s="57"/>
      <c r="J315" s="54"/>
    </row>
    <row r="316" spans="1:10" ht="23.25" customHeight="1" x14ac:dyDescent="0.15">
      <c r="A316" s="43">
        <v>310</v>
      </c>
      <c r="B316" s="54"/>
      <c r="C316" s="55"/>
      <c r="D316" s="55"/>
      <c r="E316" s="54"/>
      <c r="F316" s="55"/>
      <c r="G316" s="54"/>
      <c r="H316" s="57" t="str">
        <f t="shared" si="5"/>
        <v/>
      </c>
      <c r="I316" s="57"/>
      <c r="J316" s="54"/>
    </row>
    <row r="317" spans="1:10" ht="23.25" customHeight="1" x14ac:dyDescent="0.15">
      <c r="A317" s="43">
        <v>311</v>
      </c>
      <c r="B317" s="54"/>
      <c r="C317" s="55"/>
      <c r="D317" s="55"/>
      <c r="E317" s="54"/>
      <c r="F317" s="55"/>
      <c r="G317" s="54"/>
      <c r="H317" s="57" t="str">
        <f t="shared" si="5"/>
        <v/>
      </c>
      <c r="I317" s="57"/>
      <c r="J317" s="54"/>
    </row>
    <row r="318" spans="1:10" ht="23.25" customHeight="1" x14ac:dyDescent="0.15">
      <c r="A318" s="43">
        <v>312</v>
      </c>
      <c r="B318" s="54"/>
      <c r="C318" s="55"/>
      <c r="D318" s="55"/>
      <c r="E318" s="54"/>
      <c r="F318" s="55"/>
      <c r="G318" s="54"/>
      <c r="H318" s="57" t="str">
        <f t="shared" si="5"/>
        <v/>
      </c>
      <c r="I318" s="57"/>
      <c r="J318" s="54"/>
    </row>
    <row r="319" spans="1:10" ht="23.25" customHeight="1" x14ac:dyDescent="0.15">
      <c r="A319" s="43">
        <v>313</v>
      </c>
      <c r="B319" s="54"/>
      <c r="C319" s="55"/>
      <c r="D319" s="55"/>
      <c r="E319" s="54"/>
      <c r="F319" s="55"/>
      <c r="G319" s="54"/>
      <c r="H319" s="57" t="str">
        <f t="shared" si="5"/>
        <v/>
      </c>
      <c r="I319" s="57"/>
      <c r="J319" s="54"/>
    </row>
    <row r="320" spans="1:10" ht="23.25" customHeight="1" x14ac:dyDescent="0.15">
      <c r="A320" s="43">
        <v>314</v>
      </c>
      <c r="B320" s="54"/>
      <c r="C320" s="55"/>
      <c r="D320" s="55"/>
      <c r="E320" s="54"/>
      <c r="F320" s="55"/>
      <c r="G320" s="54"/>
      <c r="H320" s="57" t="str">
        <f t="shared" si="5"/>
        <v/>
      </c>
      <c r="I320" s="57"/>
      <c r="J320" s="54"/>
    </row>
    <row r="321" spans="1:10" ht="23.25" customHeight="1" x14ac:dyDescent="0.15">
      <c r="A321" s="43">
        <v>315</v>
      </c>
      <c r="B321" s="54"/>
      <c r="C321" s="55"/>
      <c r="D321" s="55"/>
      <c r="E321" s="54"/>
      <c r="F321" s="55"/>
      <c r="G321" s="54"/>
      <c r="H321" s="57" t="str">
        <f t="shared" si="5"/>
        <v/>
      </c>
      <c r="I321" s="57"/>
      <c r="J321" s="54"/>
    </row>
    <row r="322" spans="1:10" ht="23.25" customHeight="1" x14ac:dyDescent="0.15">
      <c r="A322" s="43">
        <v>316</v>
      </c>
      <c r="B322" s="54"/>
      <c r="C322" s="55"/>
      <c r="D322" s="55"/>
      <c r="E322" s="54"/>
      <c r="F322" s="55"/>
      <c r="G322" s="54"/>
      <c r="H322" s="57" t="str">
        <f t="shared" si="5"/>
        <v/>
      </c>
      <c r="I322" s="57"/>
      <c r="J322" s="54"/>
    </row>
    <row r="323" spans="1:10" ht="23.25" customHeight="1" x14ac:dyDescent="0.15">
      <c r="A323" s="43">
        <v>317</v>
      </c>
      <c r="B323" s="54"/>
      <c r="C323" s="55"/>
      <c r="D323" s="55"/>
      <c r="E323" s="54"/>
      <c r="F323" s="55"/>
      <c r="G323" s="54"/>
      <c r="H323" s="57" t="str">
        <f t="shared" si="5"/>
        <v/>
      </c>
      <c r="I323" s="57"/>
      <c r="J323" s="54"/>
    </row>
    <row r="324" spans="1:10" ht="23.25" customHeight="1" x14ac:dyDescent="0.15">
      <c r="A324" s="43">
        <v>318</v>
      </c>
      <c r="B324" s="54"/>
      <c r="C324" s="55"/>
      <c r="D324" s="55"/>
      <c r="E324" s="54"/>
      <c r="F324" s="55"/>
      <c r="G324" s="54"/>
      <c r="H324" s="57" t="str">
        <f t="shared" si="5"/>
        <v/>
      </c>
      <c r="I324" s="57"/>
      <c r="J324" s="54"/>
    </row>
    <row r="325" spans="1:10" ht="23.25" customHeight="1" x14ac:dyDescent="0.15">
      <c r="A325" s="43">
        <v>319</v>
      </c>
      <c r="B325" s="54"/>
      <c r="C325" s="55"/>
      <c r="D325" s="55"/>
      <c r="E325" s="54"/>
      <c r="F325" s="55"/>
      <c r="G325" s="54"/>
      <c r="H325" s="57" t="str">
        <f t="shared" si="5"/>
        <v/>
      </c>
      <c r="I325" s="57"/>
      <c r="J325" s="54"/>
    </row>
    <row r="326" spans="1:10" ht="23.25" customHeight="1" x14ac:dyDescent="0.15">
      <c r="A326" s="43">
        <v>320</v>
      </c>
      <c r="B326" s="54"/>
      <c r="C326" s="55"/>
      <c r="D326" s="55"/>
      <c r="E326" s="54"/>
      <c r="F326" s="55"/>
      <c r="G326" s="54"/>
      <c r="H326" s="57" t="str">
        <f t="shared" si="5"/>
        <v/>
      </c>
      <c r="I326" s="57"/>
      <c r="J326" s="54"/>
    </row>
    <row r="327" spans="1:10" ht="23.25" customHeight="1" x14ac:dyDescent="0.15">
      <c r="A327" s="43">
        <v>321</v>
      </c>
      <c r="B327" s="54"/>
      <c r="C327" s="55"/>
      <c r="D327" s="55"/>
      <c r="E327" s="54"/>
      <c r="F327" s="55"/>
      <c r="G327" s="54"/>
      <c r="H327" s="57" t="str">
        <f t="shared" si="5"/>
        <v/>
      </c>
      <c r="I327" s="57"/>
      <c r="J327" s="54"/>
    </row>
    <row r="328" spans="1:10" ht="23.25" customHeight="1" x14ac:dyDescent="0.15">
      <c r="A328" s="43">
        <v>322</v>
      </c>
      <c r="B328" s="54"/>
      <c r="C328" s="55"/>
      <c r="D328" s="55"/>
      <c r="E328" s="54"/>
      <c r="F328" s="55"/>
      <c r="G328" s="54"/>
      <c r="H328" s="57" t="str">
        <f t="shared" si="5"/>
        <v/>
      </c>
      <c r="I328" s="57"/>
      <c r="J328" s="54"/>
    </row>
    <row r="329" spans="1:10" ht="23.25" customHeight="1" x14ac:dyDescent="0.15">
      <c r="A329" s="43">
        <v>323</v>
      </c>
      <c r="B329" s="54"/>
      <c r="C329" s="55"/>
      <c r="D329" s="55"/>
      <c r="E329" s="54"/>
      <c r="F329" s="55"/>
      <c r="G329" s="54"/>
      <c r="H329" s="57" t="str">
        <f t="shared" si="5"/>
        <v/>
      </c>
      <c r="I329" s="57"/>
      <c r="J329" s="54"/>
    </row>
    <row r="330" spans="1:10" ht="23.25" customHeight="1" x14ac:dyDescent="0.15">
      <c r="A330" s="43">
        <v>324</v>
      </c>
      <c r="B330" s="54"/>
      <c r="C330" s="55"/>
      <c r="D330" s="55"/>
      <c r="E330" s="54"/>
      <c r="F330" s="55"/>
      <c r="G330" s="54"/>
      <c r="H330" s="57" t="str">
        <f t="shared" si="5"/>
        <v/>
      </c>
      <c r="I330" s="57"/>
      <c r="J330" s="54"/>
    </row>
    <row r="331" spans="1:10" ht="23.25" customHeight="1" x14ac:dyDescent="0.15">
      <c r="A331" s="43">
        <v>325</v>
      </c>
      <c r="B331" s="54"/>
      <c r="C331" s="55"/>
      <c r="D331" s="55"/>
      <c r="E331" s="54"/>
      <c r="F331" s="55"/>
      <c r="G331" s="54"/>
      <c r="H331" s="57" t="str">
        <f t="shared" si="5"/>
        <v/>
      </c>
      <c r="I331" s="57"/>
      <c r="J331" s="54"/>
    </row>
    <row r="332" spans="1:10" ht="23.25" customHeight="1" x14ac:dyDescent="0.15">
      <c r="A332" s="43">
        <v>326</v>
      </c>
      <c r="B332" s="54"/>
      <c r="C332" s="55"/>
      <c r="D332" s="55"/>
      <c r="E332" s="54"/>
      <c r="F332" s="55"/>
      <c r="G332" s="54"/>
      <c r="H332" s="57" t="str">
        <f t="shared" si="5"/>
        <v/>
      </c>
      <c r="I332" s="57"/>
      <c r="J332" s="54"/>
    </row>
    <row r="333" spans="1:10" ht="23.25" customHeight="1" x14ac:dyDescent="0.15">
      <c r="A333" s="43">
        <v>327</v>
      </c>
      <c r="B333" s="54"/>
      <c r="C333" s="55"/>
      <c r="D333" s="55"/>
      <c r="E333" s="54"/>
      <c r="F333" s="55"/>
      <c r="G333" s="54"/>
      <c r="H333" s="57" t="str">
        <f t="shared" si="5"/>
        <v/>
      </c>
      <c r="I333" s="57"/>
      <c r="J333" s="54"/>
    </row>
    <row r="334" spans="1:10" ht="23.25" customHeight="1" x14ac:dyDescent="0.15">
      <c r="A334" s="43">
        <v>328</v>
      </c>
      <c r="B334" s="54"/>
      <c r="C334" s="55"/>
      <c r="D334" s="55"/>
      <c r="E334" s="54"/>
      <c r="F334" s="55"/>
      <c r="G334" s="54"/>
      <c r="H334" s="57" t="str">
        <f t="shared" si="5"/>
        <v/>
      </c>
      <c r="I334" s="57"/>
      <c r="J334" s="54"/>
    </row>
    <row r="335" spans="1:10" ht="23.25" customHeight="1" x14ac:dyDescent="0.15">
      <c r="A335" s="43">
        <v>329</v>
      </c>
      <c r="B335" s="54"/>
      <c r="C335" s="55"/>
      <c r="D335" s="55"/>
      <c r="E335" s="54"/>
      <c r="F335" s="55"/>
      <c r="G335" s="54"/>
      <c r="H335" s="57" t="str">
        <f t="shared" si="5"/>
        <v/>
      </c>
      <c r="I335" s="57"/>
      <c r="J335" s="54"/>
    </row>
    <row r="336" spans="1:10" ht="23.25" customHeight="1" x14ac:dyDescent="0.15">
      <c r="A336" s="43">
        <v>330</v>
      </c>
      <c r="B336" s="54"/>
      <c r="C336" s="55"/>
      <c r="D336" s="55"/>
      <c r="E336" s="54"/>
      <c r="F336" s="55"/>
      <c r="G336" s="54"/>
      <c r="H336" s="57" t="str">
        <f t="shared" si="5"/>
        <v/>
      </c>
      <c r="I336" s="57"/>
      <c r="J336" s="54"/>
    </row>
    <row r="337" spans="1:10" ht="23.25" customHeight="1" x14ac:dyDescent="0.15">
      <c r="A337" s="43">
        <v>331</v>
      </c>
      <c r="B337" s="54"/>
      <c r="C337" s="55"/>
      <c r="D337" s="55"/>
      <c r="E337" s="54"/>
      <c r="F337" s="55"/>
      <c r="G337" s="54"/>
      <c r="H337" s="57" t="str">
        <f t="shared" si="5"/>
        <v/>
      </c>
      <c r="I337" s="57"/>
      <c r="J337" s="54"/>
    </row>
    <row r="338" spans="1:10" ht="23.25" customHeight="1" x14ac:dyDescent="0.15">
      <c r="A338" s="43">
        <v>332</v>
      </c>
      <c r="B338" s="54"/>
      <c r="C338" s="55"/>
      <c r="D338" s="55"/>
      <c r="E338" s="54"/>
      <c r="F338" s="55"/>
      <c r="G338" s="54"/>
      <c r="H338" s="57" t="str">
        <f t="shared" si="5"/>
        <v/>
      </c>
      <c r="I338" s="57"/>
      <c r="J338" s="54"/>
    </row>
    <row r="339" spans="1:10" ht="23.25" customHeight="1" x14ac:dyDescent="0.15">
      <c r="A339" s="43">
        <v>333</v>
      </c>
      <c r="B339" s="54"/>
      <c r="C339" s="55"/>
      <c r="D339" s="55"/>
      <c r="E339" s="54"/>
      <c r="F339" s="55"/>
      <c r="G339" s="54"/>
      <c r="H339" s="57" t="str">
        <f t="shared" si="5"/>
        <v/>
      </c>
      <c r="I339" s="57"/>
      <c r="J339" s="54"/>
    </row>
    <row r="340" spans="1:10" ht="23.25" customHeight="1" x14ac:dyDescent="0.15">
      <c r="A340" s="43">
        <v>334</v>
      </c>
      <c r="B340" s="54"/>
      <c r="C340" s="55"/>
      <c r="D340" s="55"/>
      <c r="E340" s="54"/>
      <c r="F340" s="55"/>
      <c r="G340" s="54"/>
      <c r="H340" s="57" t="str">
        <f t="shared" si="5"/>
        <v/>
      </c>
      <c r="I340" s="57"/>
      <c r="J340" s="54"/>
    </row>
    <row r="341" spans="1:10" ht="23.25" customHeight="1" x14ac:dyDescent="0.15">
      <c r="A341" s="43">
        <v>335</v>
      </c>
      <c r="B341" s="54"/>
      <c r="C341" s="55"/>
      <c r="D341" s="55"/>
      <c r="E341" s="54"/>
      <c r="F341" s="55"/>
      <c r="G341" s="54"/>
      <c r="H341" s="57" t="str">
        <f t="shared" si="5"/>
        <v/>
      </c>
      <c r="I341" s="57"/>
      <c r="J341" s="54"/>
    </row>
    <row r="342" spans="1:10" ht="23.25" customHeight="1" x14ac:dyDescent="0.15">
      <c r="A342" s="43">
        <v>336</v>
      </c>
      <c r="B342" s="54"/>
      <c r="C342" s="55"/>
      <c r="D342" s="55"/>
      <c r="E342" s="54"/>
      <c r="F342" s="55"/>
      <c r="G342" s="54"/>
      <c r="H342" s="57" t="str">
        <f t="shared" si="5"/>
        <v/>
      </c>
      <c r="I342" s="57"/>
      <c r="J342" s="54"/>
    </row>
    <row r="343" spans="1:10" ht="23.25" customHeight="1" x14ac:dyDescent="0.15">
      <c r="A343" s="43">
        <v>337</v>
      </c>
      <c r="B343" s="54"/>
      <c r="C343" s="55"/>
      <c r="D343" s="55"/>
      <c r="E343" s="54"/>
      <c r="F343" s="55"/>
      <c r="G343" s="54"/>
      <c r="H343" s="57" t="str">
        <f t="shared" si="5"/>
        <v/>
      </c>
      <c r="I343" s="57"/>
      <c r="J343" s="54"/>
    </row>
    <row r="344" spans="1:10" ht="23.25" customHeight="1" x14ac:dyDescent="0.15">
      <c r="A344" s="43">
        <v>338</v>
      </c>
      <c r="B344" s="54"/>
      <c r="C344" s="55"/>
      <c r="D344" s="55"/>
      <c r="E344" s="54"/>
      <c r="F344" s="55"/>
      <c r="G344" s="54"/>
      <c r="H344" s="57" t="str">
        <f t="shared" si="5"/>
        <v/>
      </c>
      <c r="I344" s="57"/>
      <c r="J344" s="54"/>
    </row>
    <row r="345" spans="1:10" ht="23.25" customHeight="1" x14ac:dyDescent="0.15">
      <c r="A345" s="43">
        <v>339</v>
      </c>
      <c r="B345" s="54"/>
      <c r="C345" s="55"/>
      <c r="D345" s="55"/>
      <c r="E345" s="54"/>
      <c r="F345" s="55"/>
      <c r="G345" s="54"/>
      <c r="H345" s="57" t="str">
        <f t="shared" si="5"/>
        <v/>
      </c>
      <c r="I345" s="57"/>
      <c r="J345" s="54"/>
    </row>
    <row r="346" spans="1:10" ht="23.25" customHeight="1" x14ac:dyDescent="0.15">
      <c r="A346" s="43">
        <v>340</v>
      </c>
      <c r="B346" s="54"/>
      <c r="C346" s="55"/>
      <c r="D346" s="55"/>
      <c r="E346" s="54"/>
      <c r="F346" s="55"/>
      <c r="G346" s="54"/>
      <c r="H346" s="57" t="str">
        <f t="shared" si="5"/>
        <v/>
      </c>
      <c r="I346" s="57"/>
      <c r="J346" s="54"/>
    </row>
    <row r="347" spans="1:10" ht="23.25" customHeight="1" x14ac:dyDescent="0.15">
      <c r="A347" s="43">
        <v>341</v>
      </c>
      <c r="B347" s="54"/>
      <c r="C347" s="55"/>
      <c r="D347" s="55"/>
      <c r="E347" s="54"/>
      <c r="F347" s="55"/>
      <c r="G347" s="54"/>
      <c r="H347" s="57" t="str">
        <f t="shared" si="5"/>
        <v/>
      </c>
      <c r="I347" s="57"/>
      <c r="J347" s="54"/>
    </row>
    <row r="348" spans="1:10" ht="23.25" customHeight="1" x14ac:dyDescent="0.15">
      <c r="A348" s="43">
        <v>342</v>
      </c>
      <c r="B348" s="54"/>
      <c r="C348" s="55"/>
      <c r="D348" s="55"/>
      <c r="E348" s="54"/>
      <c r="F348" s="55"/>
      <c r="G348" s="54"/>
      <c r="H348" s="57" t="str">
        <f t="shared" si="5"/>
        <v/>
      </c>
      <c r="I348" s="57"/>
      <c r="J348" s="54"/>
    </row>
    <row r="349" spans="1:10" ht="23.25" customHeight="1" x14ac:dyDescent="0.15">
      <c r="A349" s="43">
        <v>343</v>
      </c>
      <c r="B349" s="54"/>
      <c r="C349" s="55"/>
      <c r="D349" s="55"/>
      <c r="E349" s="54"/>
      <c r="F349" s="55"/>
      <c r="G349" s="54"/>
      <c r="H349" s="57" t="str">
        <f t="shared" si="5"/>
        <v/>
      </c>
      <c r="I349" s="57"/>
      <c r="J349" s="54"/>
    </row>
    <row r="350" spans="1:10" ht="23.25" customHeight="1" x14ac:dyDescent="0.15">
      <c r="A350" s="43">
        <v>344</v>
      </c>
      <c r="B350" s="54"/>
      <c r="C350" s="55"/>
      <c r="D350" s="55"/>
      <c r="E350" s="54"/>
      <c r="F350" s="55"/>
      <c r="G350" s="54"/>
      <c r="H350" s="57" t="str">
        <f t="shared" si="5"/>
        <v/>
      </c>
      <c r="I350" s="57"/>
      <c r="J350" s="54"/>
    </row>
    <row r="351" spans="1:10" ht="23.25" customHeight="1" x14ac:dyDescent="0.15">
      <c r="A351" s="43">
        <v>345</v>
      </c>
      <c r="B351" s="54"/>
      <c r="C351" s="55"/>
      <c r="D351" s="55"/>
      <c r="E351" s="54"/>
      <c r="F351" s="55"/>
      <c r="G351" s="54"/>
      <c r="H351" s="57" t="str">
        <f t="shared" si="5"/>
        <v/>
      </c>
      <c r="I351" s="57"/>
      <c r="J351" s="54"/>
    </row>
    <row r="352" spans="1:10" ht="23.25" customHeight="1" x14ac:dyDescent="0.15">
      <c r="A352" s="43">
        <v>346</v>
      </c>
      <c r="B352" s="54"/>
      <c r="C352" s="55"/>
      <c r="D352" s="55"/>
      <c r="E352" s="54"/>
      <c r="F352" s="55"/>
      <c r="G352" s="54"/>
      <c r="H352" s="57" t="str">
        <f t="shared" si="5"/>
        <v/>
      </c>
      <c r="I352" s="57"/>
      <c r="J352" s="54"/>
    </row>
    <row r="353" spans="1:10" ht="23.25" customHeight="1" x14ac:dyDescent="0.15">
      <c r="A353" s="43">
        <v>347</v>
      </c>
      <c r="B353" s="54"/>
      <c r="C353" s="55"/>
      <c r="D353" s="55"/>
      <c r="E353" s="54"/>
      <c r="F353" s="55"/>
      <c r="G353" s="54"/>
      <c r="H353" s="57" t="str">
        <f t="shared" si="5"/>
        <v/>
      </c>
      <c r="I353" s="57"/>
      <c r="J353" s="54"/>
    </row>
    <row r="354" spans="1:10" ht="23.25" customHeight="1" x14ac:dyDescent="0.15">
      <c r="A354" s="43">
        <v>348</v>
      </c>
      <c r="B354" s="54"/>
      <c r="C354" s="55"/>
      <c r="D354" s="55"/>
      <c r="E354" s="54"/>
      <c r="F354" s="55"/>
      <c r="G354" s="54"/>
      <c r="H354" s="57" t="str">
        <f t="shared" si="5"/>
        <v/>
      </c>
      <c r="I354" s="57"/>
      <c r="J354" s="54"/>
    </row>
    <row r="355" spans="1:10" ht="23.25" customHeight="1" x14ac:dyDescent="0.15">
      <c r="A355" s="43">
        <v>349</v>
      </c>
      <c r="B355" s="54"/>
      <c r="C355" s="55"/>
      <c r="D355" s="55"/>
      <c r="E355" s="54"/>
      <c r="F355" s="55"/>
      <c r="G355" s="54"/>
      <c r="H355" s="57" t="str">
        <f t="shared" si="5"/>
        <v/>
      </c>
      <c r="I355" s="57"/>
      <c r="J355" s="54"/>
    </row>
    <row r="356" spans="1:10" ht="23.25" customHeight="1" x14ac:dyDescent="0.15">
      <c r="A356" s="43">
        <v>350</v>
      </c>
      <c r="B356" s="54"/>
      <c r="C356" s="55"/>
      <c r="D356" s="55"/>
      <c r="E356" s="54"/>
      <c r="F356" s="55"/>
      <c r="G356" s="54"/>
      <c r="H356" s="57" t="str">
        <f t="shared" si="5"/>
        <v/>
      </c>
      <c r="I356" s="57"/>
      <c r="J356" s="54"/>
    </row>
  </sheetData>
  <mergeCells count="4">
    <mergeCell ref="B2:J2"/>
    <mergeCell ref="B3:C3"/>
    <mergeCell ref="E3:F3"/>
    <mergeCell ref="G3:J3"/>
  </mergeCells>
  <phoneticPr fontId="6"/>
  <dataValidations count="4">
    <dataValidation allowBlank="1" showInputMessage="1" showErrorMessage="1" prompt="年齢は自動入力です" sqref="I357:J65536 H5:H65536"/>
    <dataValidation allowBlank="1" showInputMessage="1" showErrorMessage="1" prompt="数字のみ入力ください" sqref="B7:B356"/>
    <dataValidation allowBlank="1" showInputMessage="1" showErrorMessage="1" prompt="名字と名前の間は1文字スペースを入れてください" sqref="E5:F65536"/>
    <dataValidation allowBlank="1" showInputMessage="1" showErrorMessage="1" prompt="西暦で入力ください" sqref="G5:G65536"/>
  </dataValidations>
  <printOptions horizontalCentered="1"/>
  <pageMargins left="0" right="0" top="0.39370078740157483" bottom="0" header="0" footer="0"/>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FAB8"/>
  </sheetPr>
  <dimension ref="A1:R307"/>
  <sheetViews>
    <sheetView zoomScaleNormal="100" zoomScaleSheetLayoutView="110" workbookViewId="0">
      <pane ySplit="7" topLeftCell="A8" activePane="bottomLeft" state="frozen"/>
      <selection pane="bottomLeft" activeCell="F8" sqref="F8"/>
    </sheetView>
  </sheetViews>
  <sheetFormatPr defaultRowHeight="14.25" customHeight="1" x14ac:dyDescent="0.15"/>
  <cols>
    <col min="1" max="1" width="3.5703125" style="43" customWidth="1"/>
    <col min="2" max="2" width="5.7109375" style="58" customWidth="1"/>
    <col min="3" max="4" width="14.28515625" style="59" customWidth="1"/>
    <col min="5" max="5" width="14.28515625" style="58" customWidth="1"/>
    <col min="6" max="6" width="14.28515625" style="59" customWidth="1"/>
    <col min="7" max="7" width="11.42578125" style="58" customWidth="1"/>
    <col min="8" max="9" width="5.7109375" style="58" customWidth="1"/>
    <col min="10" max="10" width="20.85546875" style="58" customWidth="1"/>
    <col min="11" max="11" width="9.7109375" style="53" hidden="1" customWidth="1"/>
    <col min="12" max="16384" width="9.140625" style="53"/>
  </cols>
  <sheetData>
    <row r="1" spans="1:18" s="37" customFormat="1" ht="18.75" customHeight="1" x14ac:dyDescent="0.4">
      <c r="A1" s="31"/>
      <c r="B1" s="32"/>
      <c r="C1" s="33" ph="1"/>
      <c r="D1" s="33" ph="1"/>
      <c r="E1" s="32"/>
      <c r="F1" s="32"/>
      <c r="G1" s="32"/>
      <c r="H1" s="32"/>
      <c r="I1" s="32"/>
      <c r="J1" s="35" t="s">
        <v>182</v>
      </c>
      <c r="K1" s="36"/>
      <c r="L1" s="36"/>
      <c r="M1" s="36"/>
      <c r="N1" s="36"/>
      <c r="O1" s="36"/>
      <c r="P1" s="36"/>
      <c r="Q1" s="36"/>
      <c r="R1" s="36"/>
    </row>
    <row r="2" spans="1:18" s="37" customFormat="1" ht="37.5" customHeight="1" x14ac:dyDescent="0.15">
      <c r="A2" s="31"/>
      <c r="B2" s="264" t="s">
        <v>145</v>
      </c>
      <c r="C2" s="265"/>
      <c r="D2" s="265"/>
      <c r="E2" s="265"/>
      <c r="F2" s="265"/>
      <c r="G2" s="265"/>
      <c r="H2" s="265"/>
      <c r="I2" s="265"/>
      <c r="J2" s="265"/>
      <c r="K2" s="34"/>
    </row>
    <row r="3" spans="1:18" s="37" customFormat="1" ht="37.5" customHeight="1" x14ac:dyDescent="0.55000000000000004">
      <c r="A3" s="31"/>
      <c r="B3" s="266" t="str">
        <f>"【参加数】"&amp;COUNT(B8:B307)&amp;"組"</f>
        <v>【参加数】0組</v>
      </c>
      <c r="C3" s="266"/>
      <c r="D3" s="38"/>
      <c r="E3" s="267" t="s">
        <v>133</v>
      </c>
      <c r="F3" s="267"/>
      <c r="G3" s="268"/>
      <c r="H3" s="268"/>
      <c r="I3" s="268"/>
      <c r="J3" s="268"/>
      <c r="K3" s="39"/>
      <c r="L3" s="34"/>
    </row>
    <row r="4" spans="1:18" s="37" customFormat="1" ht="7.5" customHeight="1" x14ac:dyDescent="0.65">
      <c r="A4" s="31"/>
      <c r="B4" s="40"/>
      <c r="C4" s="40"/>
      <c r="D4" s="40"/>
      <c r="E4" s="40"/>
      <c r="F4" s="34"/>
      <c r="G4" s="41"/>
      <c r="H4" s="42"/>
      <c r="I4" s="42"/>
      <c r="J4" s="42"/>
      <c r="K4" s="34"/>
    </row>
    <row r="5" spans="1:18" s="48" customFormat="1" ht="26.25" customHeight="1" x14ac:dyDescent="0.15">
      <c r="A5" s="43"/>
      <c r="B5" s="77" t="s">
        <v>53</v>
      </c>
      <c r="C5" s="78" t="s">
        <v>134</v>
      </c>
      <c r="D5" s="78" t="s">
        <v>183</v>
      </c>
      <c r="E5" s="79" t="s">
        <v>184</v>
      </c>
      <c r="F5" s="78" t="s">
        <v>185</v>
      </c>
      <c r="G5" s="79" t="s">
        <v>138</v>
      </c>
      <c r="H5" s="77" t="s">
        <v>139</v>
      </c>
      <c r="I5" s="77" t="s">
        <v>63</v>
      </c>
      <c r="J5" s="77" t="s">
        <v>146</v>
      </c>
      <c r="K5" s="47">
        <v>45383</v>
      </c>
    </row>
    <row r="6" spans="1:18" ht="18.75" customHeight="1" x14ac:dyDescent="0.15">
      <c r="A6" s="272" t="s">
        <v>140</v>
      </c>
      <c r="B6" s="273">
        <v>10</v>
      </c>
      <c r="C6" s="80" t="s">
        <v>141</v>
      </c>
      <c r="D6" s="80" t="s">
        <v>186</v>
      </c>
      <c r="E6" s="81" t="s">
        <v>143</v>
      </c>
      <c r="F6" s="80" t="s">
        <v>187</v>
      </c>
      <c r="G6" s="82">
        <v>36892</v>
      </c>
      <c r="H6" s="81">
        <f t="shared" ref="H6:H69" si="0">IF(G6="", "", DATEDIF(G6,$K$5,"Y"))</f>
        <v>23</v>
      </c>
      <c r="I6" s="81" t="s">
        <v>190</v>
      </c>
      <c r="J6" s="80" t="s">
        <v>191</v>
      </c>
    </row>
    <row r="7" spans="1:18" ht="18.75" customHeight="1" x14ac:dyDescent="0.15">
      <c r="A7" s="272"/>
      <c r="B7" s="274"/>
      <c r="C7" s="83" t="s">
        <v>141</v>
      </c>
      <c r="D7" s="83" t="s">
        <v>186</v>
      </c>
      <c r="E7" s="84" t="s">
        <v>188</v>
      </c>
      <c r="F7" s="83" t="s">
        <v>189</v>
      </c>
      <c r="G7" s="85">
        <v>37289</v>
      </c>
      <c r="H7" s="84">
        <f t="shared" si="0"/>
        <v>22</v>
      </c>
      <c r="I7" s="84"/>
      <c r="J7" s="83" t="s">
        <v>191</v>
      </c>
    </row>
    <row r="8" spans="1:18" ht="20.25" customHeight="1" x14ac:dyDescent="0.15">
      <c r="A8" s="269">
        <v>1</v>
      </c>
      <c r="B8" s="270"/>
      <c r="C8" s="86"/>
      <c r="D8" s="86"/>
      <c r="E8" s="87"/>
      <c r="F8" s="86"/>
      <c r="G8" s="88"/>
      <c r="H8" s="89" t="str">
        <f t="shared" si="0"/>
        <v/>
      </c>
      <c r="I8" s="89" t="str">
        <f t="shared" ref="I8:I71" si="1">IF(H8="", "", DATEDIF(H8,$K$5,"Y"))</f>
        <v/>
      </c>
      <c r="J8" s="87"/>
    </row>
    <row r="9" spans="1:18" ht="20.25" customHeight="1" x14ac:dyDescent="0.15">
      <c r="A9" s="269"/>
      <c r="B9" s="271"/>
      <c r="C9" s="90"/>
      <c r="D9" s="90"/>
      <c r="E9" s="91"/>
      <c r="F9" s="90"/>
      <c r="G9" s="92"/>
      <c r="H9" s="93" t="str">
        <f t="shared" si="0"/>
        <v/>
      </c>
      <c r="I9" s="93" t="str">
        <f t="shared" si="1"/>
        <v/>
      </c>
      <c r="J9" s="91"/>
    </row>
    <row r="10" spans="1:18" ht="20.25" customHeight="1" x14ac:dyDescent="0.15">
      <c r="A10" s="269">
        <v>2</v>
      </c>
      <c r="B10" s="270"/>
      <c r="C10" s="86"/>
      <c r="D10" s="86"/>
      <c r="E10" s="87"/>
      <c r="F10" s="86"/>
      <c r="G10" s="88"/>
      <c r="H10" s="89" t="str">
        <f t="shared" si="0"/>
        <v/>
      </c>
      <c r="I10" s="89" t="str">
        <f t="shared" si="1"/>
        <v/>
      </c>
      <c r="J10" s="87"/>
    </row>
    <row r="11" spans="1:18" ht="20.25" customHeight="1" x14ac:dyDescent="0.15">
      <c r="A11" s="269"/>
      <c r="B11" s="271"/>
      <c r="C11" s="90"/>
      <c r="D11" s="90"/>
      <c r="E11" s="91"/>
      <c r="F11" s="90"/>
      <c r="G11" s="92"/>
      <c r="H11" s="93" t="str">
        <f t="shared" si="0"/>
        <v/>
      </c>
      <c r="I11" s="93" t="str">
        <f t="shared" si="1"/>
        <v/>
      </c>
      <c r="J11" s="91"/>
    </row>
    <row r="12" spans="1:18" ht="20.25" customHeight="1" x14ac:dyDescent="0.15">
      <c r="A12" s="269">
        <v>3</v>
      </c>
      <c r="B12" s="270"/>
      <c r="C12" s="86"/>
      <c r="D12" s="86"/>
      <c r="E12" s="87"/>
      <c r="F12" s="86"/>
      <c r="G12" s="88"/>
      <c r="H12" s="89" t="str">
        <f t="shared" si="0"/>
        <v/>
      </c>
      <c r="I12" s="89" t="str">
        <f t="shared" si="1"/>
        <v/>
      </c>
      <c r="J12" s="87"/>
    </row>
    <row r="13" spans="1:18" ht="20.25" customHeight="1" x14ac:dyDescent="0.15">
      <c r="A13" s="269"/>
      <c r="B13" s="271"/>
      <c r="C13" s="90"/>
      <c r="D13" s="90"/>
      <c r="E13" s="91"/>
      <c r="F13" s="90"/>
      <c r="G13" s="92"/>
      <c r="H13" s="93" t="str">
        <f t="shared" si="0"/>
        <v/>
      </c>
      <c r="I13" s="93" t="str">
        <f t="shared" si="1"/>
        <v/>
      </c>
      <c r="J13" s="91"/>
    </row>
    <row r="14" spans="1:18" ht="20.25" customHeight="1" x14ac:dyDescent="0.15">
      <c r="A14" s="269">
        <v>4</v>
      </c>
      <c r="B14" s="270"/>
      <c r="C14" s="86"/>
      <c r="D14" s="86"/>
      <c r="E14" s="87"/>
      <c r="F14" s="86"/>
      <c r="G14" s="88"/>
      <c r="H14" s="89" t="str">
        <f t="shared" si="0"/>
        <v/>
      </c>
      <c r="I14" s="89" t="str">
        <f t="shared" si="1"/>
        <v/>
      </c>
      <c r="J14" s="87"/>
    </row>
    <row r="15" spans="1:18" ht="20.25" customHeight="1" x14ac:dyDescent="0.15">
      <c r="A15" s="269"/>
      <c r="B15" s="271"/>
      <c r="C15" s="90"/>
      <c r="D15" s="90"/>
      <c r="E15" s="91"/>
      <c r="F15" s="90"/>
      <c r="G15" s="92"/>
      <c r="H15" s="93" t="str">
        <f t="shared" si="0"/>
        <v/>
      </c>
      <c r="I15" s="93" t="str">
        <f t="shared" si="1"/>
        <v/>
      </c>
      <c r="J15" s="91"/>
    </row>
    <row r="16" spans="1:18" ht="20.25" customHeight="1" x14ac:dyDescent="0.15">
      <c r="A16" s="269">
        <v>5</v>
      </c>
      <c r="B16" s="270"/>
      <c r="C16" s="86"/>
      <c r="D16" s="86"/>
      <c r="E16" s="87"/>
      <c r="F16" s="86"/>
      <c r="G16" s="88"/>
      <c r="H16" s="89" t="str">
        <f t="shared" si="0"/>
        <v/>
      </c>
      <c r="I16" s="89" t="str">
        <f t="shared" si="1"/>
        <v/>
      </c>
      <c r="J16" s="87"/>
    </row>
    <row r="17" spans="1:10" ht="20.25" customHeight="1" x14ac:dyDescent="0.15">
      <c r="A17" s="269"/>
      <c r="B17" s="271"/>
      <c r="C17" s="90"/>
      <c r="D17" s="90"/>
      <c r="E17" s="91"/>
      <c r="F17" s="90"/>
      <c r="G17" s="92"/>
      <c r="H17" s="93" t="str">
        <f t="shared" si="0"/>
        <v/>
      </c>
      <c r="I17" s="93" t="str">
        <f t="shared" si="1"/>
        <v/>
      </c>
      <c r="J17" s="91"/>
    </row>
    <row r="18" spans="1:10" ht="20.25" customHeight="1" x14ac:dyDescent="0.15">
      <c r="A18" s="269">
        <v>6</v>
      </c>
      <c r="B18" s="270"/>
      <c r="C18" s="86"/>
      <c r="D18" s="86"/>
      <c r="E18" s="87"/>
      <c r="F18" s="86"/>
      <c r="G18" s="88"/>
      <c r="H18" s="89" t="str">
        <f t="shared" si="0"/>
        <v/>
      </c>
      <c r="I18" s="89" t="str">
        <f t="shared" si="1"/>
        <v/>
      </c>
      <c r="J18" s="87"/>
    </row>
    <row r="19" spans="1:10" ht="20.25" customHeight="1" x14ac:dyDescent="0.15">
      <c r="A19" s="269"/>
      <c r="B19" s="271"/>
      <c r="C19" s="90"/>
      <c r="D19" s="90"/>
      <c r="E19" s="91"/>
      <c r="F19" s="90"/>
      <c r="G19" s="92"/>
      <c r="H19" s="93" t="str">
        <f t="shared" si="0"/>
        <v/>
      </c>
      <c r="I19" s="93" t="str">
        <f t="shared" si="1"/>
        <v/>
      </c>
      <c r="J19" s="91"/>
    </row>
    <row r="20" spans="1:10" ht="20.25" customHeight="1" x14ac:dyDescent="0.15">
      <c r="A20" s="269">
        <v>7</v>
      </c>
      <c r="B20" s="270"/>
      <c r="C20" s="86"/>
      <c r="D20" s="86"/>
      <c r="E20" s="87"/>
      <c r="F20" s="86"/>
      <c r="G20" s="88"/>
      <c r="H20" s="89" t="str">
        <f t="shared" si="0"/>
        <v/>
      </c>
      <c r="I20" s="89" t="str">
        <f t="shared" si="1"/>
        <v/>
      </c>
      <c r="J20" s="87"/>
    </row>
    <row r="21" spans="1:10" ht="20.25" customHeight="1" x14ac:dyDescent="0.15">
      <c r="A21" s="269"/>
      <c r="B21" s="271"/>
      <c r="C21" s="90"/>
      <c r="D21" s="90"/>
      <c r="E21" s="91"/>
      <c r="F21" s="90"/>
      <c r="G21" s="92"/>
      <c r="H21" s="93" t="str">
        <f t="shared" si="0"/>
        <v/>
      </c>
      <c r="I21" s="93" t="str">
        <f t="shared" si="1"/>
        <v/>
      </c>
      <c r="J21" s="91"/>
    </row>
    <row r="22" spans="1:10" ht="20.25" customHeight="1" x14ac:dyDescent="0.15">
      <c r="A22" s="269">
        <v>8</v>
      </c>
      <c r="B22" s="270"/>
      <c r="C22" s="86"/>
      <c r="D22" s="86"/>
      <c r="E22" s="87"/>
      <c r="F22" s="86"/>
      <c r="G22" s="88"/>
      <c r="H22" s="89" t="str">
        <f t="shared" si="0"/>
        <v/>
      </c>
      <c r="I22" s="89" t="str">
        <f t="shared" si="1"/>
        <v/>
      </c>
      <c r="J22" s="87"/>
    </row>
    <row r="23" spans="1:10" ht="20.25" customHeight="1" x14ac:dyDescent="0.15">
      <c r="A23" s="269"/>
      <c r="B23" s="271"/>
      <c r="C23" s="90"/>
      <c r="D23" s="90"/>
      <c r="E23" s="91"/>
      <c r="F23" s="90"/>
      <c r="G23" s="92"/>
      <c r="H23" s="93" t="str">
        <f t="shared" si="0"/>
        <v/>
      </c>
      <c r="I23" s="93" t="str">
        <f t="shared" si="1"/>
        <v/>
      </c>
      <c r="J23" s="91"/>
    </row>
    <row r="24" spans="1:10" ht="20.25" customHeight="1" x14ac:dyDescent="0.15">
      <c r="A24" s="269">
        <v>9</v>
      </c>
      <c r="B24" s="270"/>
      <c r="C24" s="86"/>
      <c r="D24" s="86"/>
      <c r="E24" s="87"/>
      <c r="F24" s="86"/>
      <c r="G24" s="88"/>
      <c r="H24" s="89" t="str">
        <f t="shared" si="0"/>
        <v/>
      </c>
      <c r="I24" s="89" t="str">
        <f t="shared" si="1"/>
        <v/>
      </c>
      <c r="J24" s="87"/>
    </row>
    <row r="25" spans="1:10" ht="20.25" customHeight="1" x14ac:dyDescent="0.15">
      <c r="A25" s="269"/>
      <c r="B25" s="271"/>
      <c r="C25" s="90"/>
      <c r="D25" s="90"/>
      <c r="E25" s="91"/>
      <c r="F25" s="90"/>
      <c r="G25" s="92"/>
      <c r="H25" s="93" t="str">
        <f t="shared" si="0"/>
        <v/>
      </c>
      <c r="I25" s="93" t="str">
        <f t="shared" si="1"/>
        <v/>
      </c>
      <c r="J25" s="91"/>
    </row>
    <row r="26" spans="1:10" ht="20.25" customHeight="1" x14ac:dyDescent="0.15">
      <c r="A26" s="269">
        <v>10</v>
      </c>
      <c r="B26" s="270"/>
      <c r="C26" s="86"/>
      <c r="D26" s="86"/>
      <c r="E26" s="87"/>
      <c r="F26" s="86"/>
      <c r="G26" s="88"/>
      <c r="H26" s="89" t="str">
        <f t="shared" si="0"/>
        <v/>
      </c>
      <c r="I26" s="89" t="str">
        <f t="shared" si="1"/>
        <v/>
      </c>
      <c r="J26" s="87"/>
    </row>
    <row r="27" spans="1:10" ht="20.25" customHeight="1" x14ac:dyDescent="0.15">
      <c r="A27" s="269"/>
      <c r="B27" s="271"/>
      <c r="C27" s="90"/>
      <c r="D27" s="90"/>
      <c r="E27" s="91"/>
      <c r="F27" s="90"/>
      <c r="G27" s="92"/>
      <c r="H27" s="93" t="str">
        <f t="shared" si="0"/>
        <v/>
      </c>
      <c r="I27" s="93" t="str">
        <f t="shared" si="1"/>
        <v/>
      </c>
      <c r="J27" s="91"/>
    </row>
    <row r="28" spans="1:10" ht="20.25" customHeight="1" x14ac:dyDescent="0.15">
      <c r="A28" s="269">
        <v>11</v>
      </c>
      <c r="B28" s="270"/>
      <c r="C28" s="86"/>
      <c r="D28" s="86"/>
      <c r="E28" s="87"/>
      <c r="F28" s="86"/>
      <c r="G28" s="88"/>
      <c r="H28" s="89" t="str">
        <f t="shared" si="0"/>
        <v/>
      </c>
      <c r="I28" s="89" t="str">
        <f t="shared" si="1"/>
        <v/>
      </c>
      <c r="J28" s="87"/>
    </row>
    <row r="29" spans="1:10" ht="20.25" customHeight="1" x14ac:dyDescent="0.15">
      <c r="A29" s="269"/>
      <c r="B29" s="271"/>
      <c r="C29" s="90"/>
      <c r="D29" s="90"/>
      <c r="E29" s="91"/>
      <c r="F29" s="90"/>
      <c r="G29" s="92"/>
      <c r="H29" s="93" t="str">
        <f t="shared" si="0"/>
        <v/>
      </c>
      <c r="I29" s="93" t="str">
        <f t="shared" si="1"/>
        <v/>
      </c>
      <c r="J29" s="91"/>
    </row>
    <row r="30" spans="1:10" ht="20.25" customHeight="1" x14ac:dyDescent="0.15">
      <c r="A30" s="269">
        <v>12</v>
      </c>
      <c r="B30" s="270"/>
      <c r="C30" s="86"/>
      <c r="D30" s="86"/>
      <c r="E30" s="87"/>
      <c r="F30" s="86"/>
      <c r="G30" s="88"/>
      <c r="H30" s="89" t="str">
        <f t="shared" si="0"/>
        <v/>
      </c>
      <c r="I30" s="89" t="str">
        <f t="shared" si="1"/>
        <v/>
      </c>
      <c r="J30" s="87"/>
    </row>
    <row r="31" spans="1:10" ht="20.25" customHeight="1" x14ac:dyDescent="0.15">
      <c r="A31" s="269"/>
      <c r="B31" s="271"/>
      <c r="C31" s="90"/>
      <c r="D31" s="90"/>
      <c r="E31" s="91"/>
      <c r="F31" s="90"/>
      <c r="G31" s="92"/>
      <c r="H31" s="93" t="str">
        <f t="shared" si="0"/>
        <v/>
      </c>
      <c r="I31" s="93" t="str">
        <f t="shared" si="1"/>
        <v/>
      </c>
      <c r="J31" s="91"/>
    </row>
    <row r="32" spans="1:10" ht="20.25" customHeight="1" x14ac:dyDescent="0.15">
      <c r="A32" s="269">
        <v>13</v>
      </c>
      <c r="B32" s="270"/>
      <c r="C32" s="86"/>
      <c r="D32" s="86"/>
      <c r="E32" s="87"/>
      <c r="F32" s="86"/>
      <c r="G32" s="88"/>
      <c r="H32" s="89" t="str">
        <f t="shared" si="0"/>
        <v/>
      </c>
      <c r="I32" s="89" t="str">
        <f t="shared" si="1"/>
        <v/>
      </c>
      <c r="J32" s="87"/>
    </row>
    <row r="33" spans="1:10" ht="20.25" customHeight="1" x14ac:dyDescent="0.15">
      <c r="A33" s="269"/>
      <c r="B33" s="271"/>
      <c r="C33" s="90"/>
      <c r="D33" s="90"/>
      <c r="E33" s="91"/>
      <c r="F33" s="90"/>
      <c r="G33" s="92"/>
      <c r="H33" s="93" t="str">
        <f t="shared" si="0"/>
        <v/>
      </c>
      <c r="I33" s="93" t="str">
        <f t="shared" si="1"/>
        <v/>
      </c>
      <c r="J33" s="91"/>
    </row>
    <row r="34" spans="1:10" ht="20.25" customHeight="1" x14ac:dyDescent="0.15">
      <c r="A34" s="269">
        <v>14</v>
      </c>
      <c r="B34" s="270"/>
      <c r="C34" s="86"/>
      <c r="D34" s="86"/>
      <c r="E34" s="87"/>
      <c r="F34" s="86"/>
      <c r="G34" s="88"/>
      <c r="H34" s="89" t="str">
        <f t="shared" si="0"/>
        <v/>
      </c>
      <c r="I34" s="89" t="str">
        <f t="shared" si="1"/>
        <v/>
      </c>
      <c r="J34" s="87"/>
    </row>
    <row r="35" spans="1:10" ht="20.25" customHeight="1" x14ac:dyDescent="0.15">
      <c r="A35" s="269"/>
      <c r="B35" s="271"/>
      <c r="C35" s="90"/>
      <c r="D35" s="90"/>
      <c r="E35" s="91"/>
      <c r="F35" s="90"/>
      <c r="G35" s="92"/>
      <c r="H35" s="93" t="str">
        <f t="shared" si="0"/>
        <v/>
      </c>
      <c r="I35" s="93" t="str">
        <f t="shared" si="1"/>
        <v/>
      </c>
      <c r="J35" s="91"/>
    </row>
    <row r="36" spans="1:10" ht="20.25" customHeight="1" x14ac:dyDescent="0.15">
      <c r="A36" s="269">
        <v>15</v>
      </c>
      <c r="B36" s="270"/>
      <c r="C36" s="86"/>
      <c r="D36" s="86"/>
      <c r="E36" s="87"/>
      <c r="F36" s="86"/>
      <c r="G36" s="88"/>
      <c r="H36" s="89" t="str">
        <f t="shared" si="0"/>
        <v/>
      </c>
      <c r="I36" s="89" t="str">
        <f t="shared" si="1"/>
        <v/>
      </c>
      <c r="J36" s="87"/>
    </row>
    <row r="37" spans="1:10" ht="20.25" customHeight="1" x14ac:dyDescent="0.15">
      <c r="A37" s="269"/>
      <c r="B37" s="271"/>
      <c r="C37" s="90"/>
      <c r="D37" s="90"/>
      <c r="E37" s="91"/>
      <c r="F37" s="90"/>
      <c r="G37" s="92"/>
      <c r="H37" s="93" t="str">
        <f t="shared" si="0"/>
        <v/>
      </c>
      <c r="I37" s="93" t="str">
        <f t="shared" si="1"/>
        <v/>
      </c>
      <c r="J37" s="91"/>
    </row>
    <row r="38" spans="1:10" ht="20.25" customHeight="1" x14ac:dyDescent="0.15">
      <c r="A38" s="269">
        <v>16</v>
      </c>
      <c r="B38" s="270"/>
      <c r="C38" s="86"/>
      <c r="D38" s="86"/>
      <c r="E38" s="87"/>
      <c r="F38" s="86"/>
      <c r="G38" s="88"/>
      <c r="H38" s="89" t="str">
        <f t="shared" si="0"/>
        <v/>
      </c>
      <c r="I38" s="89" t="str">
        <f t="shared" si="1"/>
        <v/>
      </c>
      <c r="J38" s="87"/>
    </row>
    <row r="39" spans="1:10" ht="20.25" customHeight="1" x14ac:dyDescent="0.15">
      <c r="A39" s="269"/>
      <c r="B39" s="271"/>
      <c r="C39" s="90"/>
      <c r="D39" s="90"/>
      <c r="E39" s="91"/>
      <c r="F39" s="90"/>
      <c r="G39" s="92"/>
      <c r="H39" s="93" t="str">
        <f t="shared" si="0"/>
        <v/>
      </c>
      <c r="I39" s="93" t="str">
        <f t="shared" si="1"/>
        <v/>
      </c>
      <c r="J39" s="91"/>
    </row>
    <row r="40" spans="1:10" ht="20.25" customHeight="1" x14ac:dyDescent="0.15">
      <c r="A40" s="269">
        <v>17</v>
      </c>
      <c r="B40" s="270"/>
      <c r="C40" s="86"/>
      <c r="D40" s="86"/>
      <c r="E40" s="87"/>
      <c r="F40" s="86"/>
      <c r="G40" s="88"/>
      <c r="H40" s="89" t="str">
        <f t="shared" si="0"/>
        <v/>
      </c>
      <c r="I40" s="89" t="str">
        <f t="shared" si="1"/>
        <v/>
      </c>
      <c r="J40" s="87"/>
    </row>
    <row r="41" spans="1:10" ht="20.25" customHeight="1" x14ac:dyDescent="0.15">
      <c r="A41" s="269"/>
      <c r="B41" s="271"/>
      <c r="C41" s="90"/>
      <c r="D41" s="90"/>
      <c r="E41" s="91"/>
      <c r="F41" s="90"/>
      <c r="G41" s="92"/>
      <c r="H41" s="93" t="str">
        <f t="shared" si="0"/>
        <v/>
      </c>
      <c r="I41" s="93" t="str">
        <f t="shared" si="1"/>
        <v/>
      </c>
      <c r="J41" s="91"/>
    </row>
    <row r="42" spans="1:10" ht="20.25" customHeight="1" x14ac:dyDescent="0.15">
      <c r="A42" s="269">
        <v>18</v>
      </c>
      <c r="B42" s="270"/>
      <c r="C42" s="86"/>
      <c r="D42" s="86"/>
      <c r="E42" s="87"/>
      <c r="F42" s="86"/>
      <c r="G42" s="88"/>
      <c r="H42" s="89" t="str">
        <f t="shared" si="0"/>
        <v/>
      </c>
      <c r="I42" s="89" t="str">
        <f t="shared" si="1"/>
        <v/>
      </c>
      <c r="J42" s="87"/>
    </row>
    <row r="43" spans="1:10" ht="20.25" customHeight="1" x14ac:dyDescent="0.15">
      <c r="A43" s="269"/>
      <c r="B43" s="271"/>
      <c r="C43" s="90"/>
      <c r="D43" s="90"/>
      <c r="E43" s="91"/>
      <c r="F43" s="90"/>
      <c r="G43" s="92"/>
      <c r="H43" s="93" t="str">
        <f t="shared" si="0"/>
        <v/>
      </c>
      <c r="I43" s="93" t="str">
        <f t="shared" si="1"/>
        <v/>
      </c>
      <c r="J43" s="91"/>
    </row>
    <row r="44" spans="1:10" ht="20.25" customHeight="1" x14ac:dyDescent="0.15">
      <c r="A44" s="269">
        <v>19</v>
      </c>
      <c r="B44" s="270"/>
      <c r="C44" s="86"/>
      <c r="D44" s="86"/>
      <c r="E44" s="87"/>
      <c r="F44" s="86"/>
      <c r="G44" s="88"/>
      <c r="H44" s="89" t="str">
        <f t="shared" si="0"/>
        <v/>
      </c>
      <c r="I44" s="89" t="str">
        <f t="shared" si="1"/>
        <v/>
      </c>
      <c r="J44" s="87"/>
    </row>
    <row r="45" spans="1:10" ht="20.25" customHeight="1" x14ac:dyDescent="0.15">
      <c r="A45" s="269"/>
      <c r="B45" s="271"/>
      <c r="C45" s="90"/>
      <c r="D45" s="90"/>
      <c r="E45" s="91"/>
      <c r="F45" s="90"/>
      <c r="G45" s="92"/>
      <c r="H45" s="93" t="str">
        <f t="shared" si="0"/>
        <v/>
      </c>
      <c r="I45" s="93" t="str">
        <f t="shared" si="1"/>
        <v/>
      </c>
      <c r="J45" s="91"/>
    </row>
    <row r="46" spans="1:10" ht="20.25" customHeight="1" x14ac:dyDescent="0.15">
      <c r="A46" s="269">
        <v>20</v>
      </c>
      <c r="B46" s="270"/>
      <c r="C46" s="86"/>
      <c r="D46" s="86"/>
      <c r="E46" s="87"/>
      <c r="F46" s="86"/>
      <c r="G46" s="88"/>
      <c r="H46" s="89" t="str">
        <f t="shared" si="0"/>
        <v/>
      </c>
      <c r="I46" s="89" t="str">
        <f t="shared" si="1"/>
        <v/>
      </c>
      <c r="J46" s="87"/>
    </row>
    <row r="47" spans="1:10" ht="20.25" customHeight="1" x14ac:dyDescent="0.15">
      <c r="A47" s="269"/>
      <c r="B47" s="271"/>
      <c r="C47" s="90"/>
      <c r="D47" s="90"/>
      <c r="E47" s="91"/>
      <c r="F47" s="90"/>
      <c r="G47" s="92"/>
      <c r="H47" s="93" t="str">
        <f t="shared" si="0"/>
        <v/>
      </c>
      <c r="I47" s="93" t="str">
        <f t="shared" si="1"/>
        <v/>
      </c>
      <c r="J47" s="91"/>
    </row>
    <row r="48" spans="1:10" ht="20.25" customHeight="1" x14ac:dyDescent="0.15">
      <c r="A48" s="269">
        <v>21</v>
      </c>
      <c r="B48" s="270"/>
      <c r="C48" s="86"/>
      <c r="D48" s="86"/>
      <c r="E48" s="87"/>
      <c r="F48" s="86"/>
      <c r="G48" s="88"/>
      <c r="H48" s="89" t="str">
        <f t="shared" si="0"/>
        <v/>
      </c>
      <c r="I48" s="89" t="str">
        <f t="shared" si="1"/>
        <v/>
      </c>
      <c r="J48" s="87"/>
    </row>
    <row r="49" spans="1:10" ht="20.25" customHeight="1" x14ac:dyDescent="0.15">
      <c r="A49" s="269"/>
      <c r="B49" s="271"/>
      <c r="C49" s="90"/>
      <c r="D49" s="90"/>
      <c r="E49" s="91"/>
      <c r="F49" s="90"/>
      <c r="G49" s="92"/>
      <c r="H49" s="93" t="str">
        <f t="shared" si="0"/>
        <v/>
      </c>
      <c r="I49" s="93" t="str">
        <f t="shared" si="1"/>
        <v/>
      </c>
      <c r="J49" s="91"/>
    </row>
    <row r="50" spans="1:10" ht="20.25" customHeight="1" x14ac:dyDescent="0.15">
      <c r="A50" s="269">
        <v>22</v>
      </c>
      <c r="B50" s="270"/>
      <c r="C50" s="86"/>
      <c r="D50" s="86"/>
      <c r="E50" s="87"/>
      <c r="F50" s="86"/>
      <c r="G50" s="88"/>
      <c r="H50" s="89" t="str">
        <f t="shared" si="0"/>
        <v/>
      </c>
      <c r="I50" s="89" t="str">
        <f t="shared" si="1"/>
        <v/>
      </c>
      <c r="J50" s="87"/>
    </row>
    <row r="51" spans="1:10" ht="20.25" customHeight="1" x14ac:dyDescent="0.15">
      <c r="A51" s="269"/>
      <c r="B51" s="271"/>
      <c r="C51" s="90"/>
      <c r="D51" s="90"/>
      <c r="E51" s="91"/>
      <c r="F51" s="90"/>
      <c r="G51" s="92"/>
      <c r="H51" s="93" t="str">
        <f t="shared" si="0"/>
        <v/>
      </c>
      <c r="I51" s="93" t="str">
        <f t="shared" si="1"/>
        <v/>
      </c>
      <c r="J51" s="91"/>
    </row>
    <row r="52" spans="1:10" ht="20.25" customHeight="1" x14ac:dyDescent="0.15">
      <c r="A52" s="269">
        <v>23</v>
      </c>
      <c r="B52" s="270"/>
      <c r="C52" s="86"/>
      <c r="D52" s="86"/>
      <c r="E52" s="87"/>
      <c r="F52" s="86"/>
      <c r="G52" s="88"/>
      <c r="H52" s="89" t="str">
        <f t="shared" si="0"/>
        <v/>
      </c>
      <c r="I52" s="89" t="str">
        <f t="shared" si="1"/>
        <v/>
      </c>
      <c r="J52" s="87"/>
    </row>
    <row r="53" spans="1:10" ht="20.25" customHeight="1" x14ac:dyDescent="0.15">
      <c r="A53" s="269"/>
      <c r="B53" s="271"/>
      <c r="C53" s="90"/>
      <c r="D53" s="90"/>
      <c r="E53" s="91"/>
      <c r="F53" s="90"/>
      <c r="G53" s="92"/>
      <c r="H53" s="93" t="str">
        <f t="shared" si="0"/>
        <v/>
      </c>
      <c r="I53" s="93" t="str">
        <f t="shared" si="1"/>
        <v/>
      </c>
      <c r="J53" s="91"/>
    </row>
    <row r="54" spans="1:10" ht="20.25" customHeight="1" x14ac:dyDescent="0.15">
      <c r="A54" s="269">
        <v>24</v>
      </c>
      <c r="B54" s="270"/>
      <c r="C54" s="86"/>
      <c r="D54" s="86"/>
      <c r="E54" s="87"/>
      <c r="F54" s="86"/>
      <c r="G54" s="88"/>
      <c r="H54" s="89" t="str">
        <f t="shared" si="0"/>
        <v/>
      </c>
      <c r="I54" s="89" t="str">
        <f t="shared" si="1"/>
        <v/>
      </c>
      <c r="J54" s="87"/>
    </row>
    <row r="55" spans="1:10" ht="20.25" customHeight="1" x14ac:dyDescent="0.15">
      <c r="A55" s="269"/>
      <c r="B55" s="271"/>
      <c r="C55" s="90"/>
      <c r="D55" s="90"/>
      <c r="E55" s="91"/>
      <c r="F55" s="90"/>
      <c r="G55" s="92"/>
      <c r="H55" s="93" t="str">
        <f t="shared" si="0"/>
        <v/>
      </c>
      <c r="I55" s="93" t="str">
        <f t="shared" si="1"/>
        <v/>
      </c>
      <c r="J55" s="91"/>
    </row>
    <row r="56" spans="1:10" ht="20.25" customHeight="1" x14ac:dyDescent="0.15">
      <c r="A56" s="269">
        <v>25</v>
      </c>
      <c r="B56" s="270"/>
      <c r="C56" s="86"/>
      <c r="D56" s="86"/>
      <c r="E56" s="87"/>
      <c r="F56" s="86"/>
      <c r="G56" s="88"/>
      <c r="H56" s="89" t="str">
        <f t="shared" si="0"/>
        <v/>
      </c>
      <c r="I56" s="89" t="str">
        <f t="shared" si="1"/>
        <v/>
      </c>
      <c r="J56" s="87"/>
    </row>
    <row r="57" spans="1:10" ht="20.25" customHeight="1" x14ac:dyDescent="0.15">
      <c r="A57" s="269"/>
      <c r="B57" s="271"/>
      <c r="C57" s="90"/>
      <c r="D57" s="90"/>
      <c r="E57" s="91"/>
      <c r="F57" s="90"/>
      <c r="G57" s="92"/>
      <c r="H57" s="93" t="str">
        <f t="shared" si="0"/>
        <v/>
      </c>
      <c r="I57" s="93" t="str">
        <f t="shared" si="1"/>
        <v/>
      </c>
      <c r="J57" s="91"/>
    </row>
    <row r="58" spans="1:10" ht="20.25" customHeight="1" x14ac:dyDescent="0.15">
      <c r="A58" s="269">
        <v>26</v>
      </c>
      <c r="B58" s="270"/>
      <c r="C58" s="86"/>
      <c r="D58" s="86"/>
      <c r="E58" s="87"/>
      <c r="F58" s="86"/>
      <c r="G58" s="88"/>
      <c r="H58" s="89" t="str">
        <f t="shared" si="0"/>
        <v/>
      </c>
      <c r="I58" s="89" t="str">
        <f t="shared" si="1"/>
        <v/>
      </c>
      <c r="J58" s="87"/>
    </row>
    <row r="59" spans="1:10" ht="20.25" customHeight="1" x14ac:dyDescent="0.15">
      <c r="A59" s="269"/>
      <c r="B59" s="271"/>
      <c r="C59" s="90"/>
      <c r="D59" s="90"/>
      <c r="E59" s="91"/>
      <c r="F59" s="90"/>
      <c r="G59" s="92"/>
      <c r="H59" s="93" t="str">
        <f t="shared" si="0"/>
        <v/>
      </c>
      <c r="I59" s="93" t="str">
        <f t="shared" si="1"/>
        <v/>
      </c>
      <c r="J59" s="91"/>
    </row>
    <row r="60" spans="1:10" ht="20.25" customHeight="1" x14ac:dyDescent="0.15">
      <c r="A60" s="269">
        <v>27</v>
      </c>
      <c r="B60" s="270"/>
      <c r="C60" s="86"/>
      <c r="D60" s="86"/>
      <c r="E60" s="87"/>
      <c r="F60" s="86"/>
      <c r="G60" s="88"/>
      <c r="H60" s="89" t="str">
        <f t="shared" si="0"/>
        <v/>
      </c>
      <c r="I60" s="89" t="str">
        <f t="shared" si="1"/>
        <v/>
      </c>
      <c r="J60" s="87"/>
    </row>
    <row r="61" spans="1:10" ht="20.25" customHeight="1" x14ac:dyDescent="0.15">
      <c r="A61" s="269"/>
      <c r="B61" s="271"/>
      <c r="C61" s="90"/>
      <c r="D61" s="90"/>
      <c r="E61" s="91"/>
      <c r="F61" s="90"/>
      <c r="G61" s="92"/>
      <c r="H61" s="93" t="str">
        <f t="shared" si="0"/>
        <v/>
      </c>
      <c r="I61" s="93" t="str">
        <f t="shared" si="1"/>
        <v/>
      </c>
      <c r="J61" s="91"/>
    </row>
    <row r="62" spans="1:10" ht="20.25" customHeight="1" x14ac:dyDescent="0.15">
      <c r="A62" s="269">
        <v>28</v>
      </c>
      <c r="B62" s="270"/>
      <c r="C62" s="86"/>
      <c r="D62" s="86"/>
      <c r="E62" s="87"/>
      <c r="F62" s="86"/>
      <c r="G62" s="88"/>
      <c r="H62" s="89" t="str">
        <f t="shared" si="0"/>
        <v/>
      </c>
      <c r="I62" s="89" t="str">
        <f t="shared" si="1"/>
        <v/>
      </c>
      <c r="J62" s="87"/>
    </row>
    <row r="63" spans="1:10" ht="20.25" customHeight="1" x14ac:dyDescent="0.15">
      <c r="A63" s="269"/>
      <c r="B63" s="271"/>
      <c r="C63" s="90"/>
      <c r="D63" s="90"/>
      <c r="E63" s="91"/>
      <c r="F63" s="90"/>
      <c r="G63" s="92"/>
      <c r="H63" s="93" t="str">
        <f t="shared" si="0"/>
        <v/>
      </c>
      <c r="I63" s="93" t="str">
        <f t="shared" si="1"/>
        <v/>
      </c>
      <c r="J63" s="91"/>
    </row>
    <row r="64" spans="1:10" ht="20.25" customHeight="1" x14ac:dyDescent="0.15">
      <c r="A64" s="269">
        <v>29</v>
      </c>
      <c r="B64" s="270"/>
      <c r="C64" s="86"/>
      <c r="D64" s="86"/>
      <c r="E64" s="87"/>
      <c r="F64" s="86"/>
      <c r="G64" s="88"/>
      <c r="H64" s="89" t="str">
        <f t="shared" si="0"/>
        <v/>
      </c>
      <c r="I64" s="89" t="str">
        <f t="shared" si="1"/>
        <v/>
      </c>
      <c r="J64" s="87"/>
    </row>
    <row r="65" spans="1:10" ht="20.25" customHeight="1" x14ac:dyDescent="0.15">
      <c r="A65" s="269"/>
      <c r="B65" s="271"/>
      <c r="C65" s="90"/>
      <c r="D65" s="90"/>
      <c r="E65" s="91"/>
      <c r="F65" s="90"/>
      <c r="G65" s="92"/>
      <c r="H65" s="93" t="str">
        <f t="shared" si="0"/>
        <v/>
      </c>
      <c r="I65" s="93" t="str">
        <f t="shared" si="1"/>
        <v/>
      </c>
      <c r="J65" s="91"/>
    </row>
    <row r="66" spans="1:10" ht="20.25" customHeight="1" x14ac:dyDescent="0.15">
      <c r="A66" s="269">
        <v>30</v>
      </c>
      <c r="B66" s="270"/>
      <c r="C66" s="86"/>
      <c r="D66" s="86"/>
      <c r="E66" s="87"/>
      <c r="F66" s="86"/>
      <c r="G66" s="88"/>
      <c r="H66" s="89" t="str">
        <f t="shared" si="0"/>
        <v/>
      </c>
      <c r="I66" s="89" t="str">
        <f t="shared" si="1"/>
        <v/>
      </c>
      <c r="J66" s="87"/>
    </row>
    <row r="67" spans="1:10" ht="20.25" customHeight="1" x14ac:dyDescent="0.15">
      <c r="A67" s="269"/>
      <c r="B67" s="271"/>
      <c r="C67" s="90"/>
      <c r="D67" s="90"/>
      <c r="E67" s="91"/>
      <c r="F67" s="90"/>
      <c r="G67" s="92"/>
      <c r="H67" s="93" t="str">
        <f t="shared" si="0"/>
        <v/>
      </c>
      <c r="I67" s="93" t="str">
        <f t="shared" si="1"/>
        <v/>
      </c>
      <c r="J67" s="91"/>
    </row>
    <row r="68" spans="1:10" ht="20.25" customHeight="1" x14ac:dyDescent="0.15">
      <c r="A68" s="269">
        <v>31</v>
      </c>
      <c r="B68" s="270"/>
      <c r="C68" s="86"/>
      <c r="D68" s="86"/>
      <c r="E68" s="87"/>
      <c r="F68" s="86"/>
      <c r="G68" s="88"/>
      <c r="H68" s="89" t="str">
        <f t="shared" si="0"/>
        <v/>
      </c>
      <c r="I68" s="89" t="str">
        <f t="shared" si="1"/>
        <v/>
      </c>
      <c r="J68" s="87"/>
    </row>
    <row r="69" spans="1:10" ht="20.25" customHeight="1" x14ac:dyDescent="0.15">
      <c r="A69" s="269"/>
      <c r="B69" s="271"/>
      <c r="C69" s="90"/>
      <c r="D69" s="90"/>
      <c r="E69" s="91"/>
      <c r="F69" s="90"/>
      <c r="G69" s="92"/>
      <c r="H69" s="93" t="str">
        <f t="shared" si="0"/>
        <v/>
      </c>
      <c r="I69" s="93" t="str">
        <f t="shared" si="1"/>
        <v/>
      </c>
      <c r="J69" s="91"/>
    </row>
    <row r="70" spans="1:10" ht="20.25" customHeight="1" x14ac:dyDescent="0.15">
      <c r="A70" s="269">
        <v>32</v>
      </c>
      <c r="B70" s="270"/>
      <c r="C70" s="86"/>
      <c r="D70" s="86"/>
      <c r="E70" s="87"/>
      <c r="F70" s="86"/>
      <c r="G70" s="88"/>
      <c r="H70" s="89" t="str">
        <f t="shared" ref="H70:H133" si="2">IF(G70="", "", DATEDIF(G70,$K$5,"Y"))</f>
        <v/>
      </c>
      <c r="I70" s="89" t="str">
        <f t="shared" si="1"/>
        <v/>
      </c>
      <c r="J70" s="87"/>
    </row>
    <row r="71" spans="1:10" ht="20.25" customHeight="1" x14ac:dyDescent="0.15">
      <c r="A71" s="269"/>
      <c r="B71" s="271"/>
      <c r="C71" s="90"/>
      <c r="D71" s="90"/>
      <c r="E71" s="91"/>
      <c r="F71" s="90"/>
      <c r="G71" s="92"/>
      <c r="H71" s="93" t="str">
        <f t="shared" si="2"/>
        <v/>
      </c>
      <c r="I71" s="93" t="str">
        <f t="shared" si="1"/>
        <v/>
      </c>
      <c r="J71" s="91"/>
    </row>
    <row r="72" spans="1:10" ht="20.25" customHeight="1" x14ac:dyDescent="0.15">
      <c r="A72" s="269">
        <v>33</v>
      </c>
      <c r="B72" s="270"/>
      <c r="C72" s="86"/>
      <c r="D72" s="86"/>
      <c r="E72" s="87"/>
      <c r="F72" s="86"/>
      <c r="G72" s="88"/>
      <c r="H72" s="89" t="str">
        <f t="shared" si="2"/>
        <v/>
      </c>
      <c r="I72" s="89" t="str">
        <f t="shared" ref="I72:I135" si="3">IF(H72="", "", DATEDIF(H72,$K$5,"Y"))</f>
        <v/>
      </c>
      <c r="J72" s="87"/>
    </row>
    <row r="73" spans="1:10" ht="20.25" customHeight="1" x14ac:dyDescent="0.15">
      <c r="A73" s="269"/>
      <c r="B73" s="271"/>
      <c r="C73" s="90"/>
      <c r="D73" s="90"/>
      <c r="E73" s="91"/>
      <c r="F73" s="90"/>
      <c r="G73" s="92"/>
      <c r="H73" s="93" t="str">
        <f t="shared" si="2"/>
        <v/>
      </c>
      <c r="I73" s="93" t="str">
        <f t="shared" si="3"/>
        <v/>
      </c>
      <c r="J73" s="91"/>
    </row>
    <row r="74" spans="1:10" ht="20.25" customHeight="1" x14ac:dyDescent="0.15">
      <c r="A74" s="269">
        <v>34</v>
      </c>
      <c r="B74" s="270"/>
      <c r="C74" s="86"/>
      <c r="D74" s="86"/>
      <c r="E74" s="87"/>
      <c r="F74" s="86"/>
      <c r="G74" s="88"/>
      <c r="H74" s="89" t="str">
        <f t="shared" si="2"/>
        <v/>
      </c>
      <c r="I74" s="89" t="str">
        <f t="shared" si="3"/>
        <v/>
      </c>
      <c r="J74" s="87"/>
    </row>
    <row r="75" spans="1:10" ht="20.25" customHeight="1" x14ac:dyDescent="0.15">
      <c r="A75" s="269"/>
      <c r="B75" s="271"/>
      <c r="C75" s="90"/>
      <c r="D75" s="90"/>
      <c r="E75" s="91"/>
      <c r="F75" s="90"/>
      <c r="G75" s="92"/>
      <c r="H75" s="93" t="str">
        <f t="shared" si="2"/>
        <v/>
      </c>
      <c r="I75" s="93" t="str">
        <f t="shared" si="3"/>
        <v/>
      </c>
      <c r="J75" s="91"/>
    </row>
    <row r="76" spans="1:10" ht="20.25" customHeight="1" x14ac:dyDescent="0.15">
      <c r="A76" s="269">
        <v>35</v>
      </c>
      <c r="B76" s="270"/>
      <c r="C76" s="86"/>
      <c r="D76" s="86"/>
      <c r="E76" s="87"/>
      <c r="F76" s="86"/>
      <c r="G76" s="88"/>
      <c r="H76" s="89" t="str">
        <f t="shared" si="2"/>
        <v/>
      </c>
      <c r="I76" s="89" t="str">
        <f t="shared" si="3"/>
        <v/>
      </c>
      <c r="J76" s="87"/>
    </row>
    <row r="77" spans="1:10" ht="20.25" customHeight="1" x14ac:dyDescent="0.15">
      <c r="A77" s="269"/>
      <c r="B77" s="271"/>
      <c r="C77" s="90"/>
      <c r="D77" s="90"/>
      <c r="E77" s="91"/>
      <c r="F77" s="90"/>
      <c r="G77" s="92"/>
      <c r="H77" s="93" t="str">
        <f t="shared" si="2"/>
        <v/>
      </c>
      <c r="I77" s="93" t="str">
        <f t="shared" si="3"/>
        <v/>
      </c>
      <c r="J77" s="91"/>
    </row>
    <row r="78" spans="1:10" ht="20.25" customHeight="1" x14ac:dyDescent="0.15">
      <c r="A78" s="269">
        <v>36</v>
      </c>
      <c r="B78" s="270"/>
      <c r="C78" s="86"/>
      <c r="D78" s="86"/>
      <c r="E78" s="87"/>
      <c r="F78" s="86"/>
      <c r="G78" s="88"/>
      <c r="H78" s="89" t="str">
        <f t="shared" si="2"/>
        <v/>
      </c>
      <c r="I78" s="89" t="str">
        <f t="shared" si="3"/>
        <v/>
      </c>
      <c r="J78" s="87"/>
    </row>
    <row r="79" spans="1:10" ht="20.25" customHeight="1" x14ac:dyDescent="0.15">
      <c r="A79" s="269"/>
      <c r="B79" s="271"/>
      <c r="C79" s="90"/>
      <c r="D79" s="90"/>
      <c r="E79" s="91"/>
      <c r="F79" s="90"/>
      <c r="G79" s="92"/>
      <c r="H79" s="93" t="str">
        <f t="shared" si="2"/>
        <v/>
      </c>
      <c r="I79" s="93" t="str">
        <f t="shared" si="3"/>
        <v/>
      </c>
      <c r="J79" s="91"/>
    </row>
    <row r="80" spans="1:10" ht="20.25" customHeight="1" x14ac:dyDescent="0.15">
      <c r="A80" s="269">
        <v>37</v>
      </c>
      <c r="B80" s="270"/>
      <c r="C80" s="86"/>
      <c r="D80" s="86"/>
      <c r="E80" s="87"/>
      <c r="F80" s="86"/>
      <c r="G80" s="88"/>
      <c r="H80" s="89" t="str">
        <f t="shared" si="2"/>
        <v/>
      </c>
      <c r="I80" s="89" t="str">
        <f t="shared" si="3"/>
        <v/>
      </c>
      <c r="J80" s="87"/>
    </row>
    <row r="81" spans="1:10" ht="20.25" customHeight="1" x14ac:dyDescent="0.15">
      <c r="A81" s="269"/>
      <c r="B81" s="271"/>
      <c r="C81" s="90"/>
      <c r="D81" s="90"/>
      <c r="E81" s="91"/>
      <c r="F81" s="90"/>
      <c r="G81" s="92"/>
      <c r="H81" s="93" t="str">
        <f t="shared" si="2"/>
        <v/>
      </c>
      <c r="I81" s="93" t="str">
        <f t="shared" si="3"/>
        <v/>
      </c>
      <c r="J81" s="91"/>
    </row>
    <row r="82" spans="1:10" ht="20.25" customHeight="1" x14ac:dyDescent="0.15">
      <c r="A82" s="269">
        <v>38</v>
      </c>
      <c r="B82" s="270"/>
      <c r="C82" s="86"/>
      <c r="D82" s="86"/>
      <c r="E82" s="87"/>
      <c r="F82" s="86"/>
      <c r="G82" s="88"/>
      <c r="H82" s="89" t="str">
        <f t="shared" si="2"/>
        <v/>
      </c>
      <c r="I82" s="89" t="str">
        <f t="shared" si="3"/>
        <v/>
      </c>
      <c r="J82" s="87"/>
    </row>
    <row r="83" spans="1:10" ht="20.25" customHeight="1" x14ac:dyDescent="0.15">
      <c r="A83" s="269"/>
      <c r="B83" s="271"/>
      <c r="C83" s="90"/>
      <c r="D83" s="90"/>
      <c r="E83" s="91"/>
      <c r="F83" s="90"/>
      <c r="G83" s="92"/>
      <c r="H83" s="93" t="str">
        <f t="shared" si="2"/>
        <v/>
      </c>
      <c r="I83" s="93" t="str">
        <f t="shared" si="3"/>
        <v/>
      </c>
      <c r="J83" s="91"/>
    </row>
    <row r="84" spans="1:10" ht="20.25" customHeight="1" x14ac:dyDescent="0.15">
      <c r="A84" s="269">
        <v>39</v>
      </c>
      <c r="B84" s="270"/>
      <c r="C84" s="86"/>
      <c r="D84" s="86"/>
      <c r="E84" s="87"/>
      <c r="F84" s="86"/>
      <c r="G84" s="88"/>
      <c r="H84" s="89" t="str">
        <f t="shared" si="2"/>
        <v/>
      </c>
      <c r="I84" s="89" t="str">
        <f t="shared" si="3"/>
        <v/>
      </c>
      <c r="J84" s="87"/>
    </row>
    <row r="85" spans="1:10" ht="20.25" customHeight="1" x14ac:dyDescent="0.15">
      <c r="A85" s="269"/>
      <c r="B85" s="271"/>
      <c r="C85" s="90"/>
      <c r="D85" s="90"/>
      <c r="E85" s="91"/>
      <c r="F85" s="90"/>
      <c r="G85" s="92"/>
      <c r="H85" s="93" t="str">
        <f t="shared" si="2"/>
        <v/>
      </c>
      <c r="I85" s="93" t="str">
        <f t="shared" si="3"/>
        <v/>
      </c>
      <c r="J85" s="91"/>
    </row>
    <row r="86" spans="1:10" ht="20.25" customHeight="1" x14ac:dyDescent="0.15">
      <c r="A86" s="269">
        <v>40</v>
      </c>
      <c r="B86" s="270"/>
      <c r="C86" s="86"/>
      <c r="D86" s="86"/>
      <c r="E86" s="87"/>
      <c r="F86" s="86"/>
      <c r="G86" s="88"/>
      <c r="H86" s="89" t="str">
        <f t="shared" si="2"/>
        <v/>
      </c>
      <c r="I86" s="89" t="str">
        <f t="shared" si="3"/>
        <v/>
      </c>
      <c r="J86" s="87"/>
    </row>
    <row r="87" spans="1:10" ht="20.25" customHeight="1" x14ac:dyDescent="0.15">
      <c r="A87" s="269"/>
      <c r="B87" s="271"/>
      <c r="C87" s="90"/>
      <c r="D87" s="90"/>
      <c r="E87" s="91"/>
      <c r="F87" s="90"/>
      <c r="G87" s="92"/>
      <c r="H87" s="93" t="str">
        <f t="shared" si="2"/>
        <v/>
      </c>
      <c r="I87" s="93" t="str">
        <f t="shared" si="3"/>
        <v/>
      </c>
      <c r="J87" s="91"/>
    </row>
    <row r="88" spans="1:10" ht="20.25" customHeight="1" x14ac:dyDescent="0.15">
      <c r="A88" s="269">
        <v>41</v>
      </c>
      <c r="B88" s="270"/>
      <c r="C88" s="86"/>
      <c r="D88" s="86"/>
      <c r="E88" s="87"/>
      <c r="F88" s="86"/>
      <c r="G88" s="88"/>
      <c r="H88" s="89" t="str">
        <f t="shared" si="2"/>
        <v/>
      </c>
      <c r="I88" s="89" t="str">
        <f t="shared" si="3"/>
        <v/>
      </c>
      <c r="J88" s="87"/>
    </row>
    <row r="89" spans="1:10" ht="20.25" customHeight="1" x14ac:dyDescent="0.15">
      <c r="A89" s="269"/>
      <c r="B89" s="271"/>
      <c r="C89" s="90"/>
      <c r="D89" s="90"/>
      <c r="E89" s="91"/>
      <c r="F89" s="90"/>
      <c r="G89" s="92"/>
      <c r="H89" s="93" t="str">
        <f t="shared" si="2"/>
        <v/>
      </c>
      <c r="I89" s="93" t="str">
        <f t="shared" si="3"/>
        <v/>
      </c>
      <c r="J89" s="91"/>
    </row>
    <row r="90" spans="1:10" ht="20.25" customHeight="1" x14ac:dyDescent="0.15">
      <c r="A90" s="269">
        <v>42</v>
      </c>
      <c r="B90" s="270"/>
      <c r="C90" s="86"/>
      <c r="D90" s="86"/>
      <c r="E90" s="87"/>
      <c r="F90" s="86"/>
      <c r="G90" s="88"/>
      <c r="H90" s="89" t="str">
        <f t="shared" si="2"/>
        <v/>
      </c>
      <c r="I90" s="89" t="str">
        <f t="shared" si="3"/>
        <v/>
      </c>
      <c r="J90" s="87"/>
    </row>
    <row r="91" spans="1:10" ht="20.25" customHeight="1" x14ac:dyDescent="0.15">
      <c r="A91" s="269"/>
      <c r="B91" s="271"/>
      <c r="C91" s="90"/>
      <c r="D91" s="90"/>
      <c r="E91" s="91"/>
      <c r="F91" s="90"/>
      <c r="G91" s="92"/>
      <c r="H91" s="93" t="str">
        <f t="shared" si="2"/>
        <v/>
      </c>
      <c r="I91" s="93" t="str">
        <f t="shared" si="3"/>
        <v/>
      </c>
      <c r="J91" s="91"/>
    </row>
    <row r="92" spans="1:10" ht="20.25" customHeight="1" x14ac:dyDescent="0.15">
      <c r="A92" s="269">
        <v>43</v>
      </c>
      <c r="B92" s="270"/>
      <c r="C92" s="86"/>
      <c r="D92" s="86"/>
      <c r="E92" s="87"/>
      <c r="F92" s="86"/>
      <c r="G92" s="88"/>
      <c r="H92" s="89" t="str">
        <f t="shared" si="2"/>
        <v/>
      </c>
      <c r="I92" s="89" t="str">
        <f t="shared" si="3"/>
        <v/>
      </c>
      <c r="J92" s="87"/>
    </row>
    <row r="93" spans="1:10" ht="20.25" customHeight="1" x14ac:dyDescent="0.15">
      <c r="A93" s="269"/>
      <c r="B93" s="271"/>
      <c r="C93" s="90"/>
      <c r="D93" s="90"/>
      <c r="E93" s="91"/>
      <c r="F93" s="90"/>
      <c r="G93" s="92"/>
      <c r="H93" s="93" t="str">
        <f t="shared" si="2"/>
        <v/>
      </c>
      <c r="I93" s="93" t="str">
        <f t="shared" si="3"/>
        <v/>
      </c>
      <c r="J93" s="91"/>
    </row>
    <row r="94" spans="1:10" ht="20.25" customHeight="1" x14ac:dyDescent="0.15">
      <c r="A94" s="269">
        <v>44</v>
      </c>
      <c r="B94" s="270"/>
      <c r="C94" s="86"/>
      <c r="D94" s="86"/>
      <c r="E94" s="87"/>
      <c r="F94" s="86"/>
      <c r="G94" s="88"/>
      <c r="H94" s="89" t="str">
        <f t="shared" si="2"/>
        <v/>
      </c>
      <c r="I94" s="89" t="str">
        <f t="shared" si="3"/>
        <v/>
      </c>
      <c r="J94" s="87"/>
    </row>
    <row r="95" spans="1:10" ht="20.25" customHeight="1" x14ac:dyDescent="0.15">
      <c r="A95" s="269"/>
      <c r="B95" s="271"/>
      <c r="C95" s="90"/>
      <c r="D95" s="90"/>
      <c r="E95" s="91"/>
      <c r="F95" s="90"/>
      <c r="G95" s="92"/>
      <c r="H95" s="93" t="str">
        <f t="shared" si="2"/>
        <v/>
      </c>
      <c r="I95" s="93" t="str">
        <f t="shared" si="3"/>
        <v/>
      </c>
      <c r="J95" s="91"/>
    </row>
    <row r="96" spans="1:10" ht="20.25" customHeight="1" x14ac:dyDescent="0.15">
      <c r="A96" s="269">
        <v>45</v>
      </c>
      <c r="B96" s="270"/>
      <c r="C96" s="86"/>
      <c r="D96" s="86"/>
      <c r="E96" s="87"/>
      <c r="F96" s="86"/>
      <c r="G96" s="88"/>
      <c r="H96" s="89" t="str">
        <f t="shared" si="2"/>
        <v/>
      </c>
      <c r="I96" s="89" t="str">
        <f t="shared" si="3"/>
        <v/>
      </c>
      <c r="J96" s="87"/>
    </row>
    <row r="97" spans="1:10" ht="20.25" customHeight="1" x14ac:dyDescent="0.15">
      <c r="A97" s="269"/>
      <c r="B97" s="271"/>
      <c r="C97" s="90"/>
      <c r="D97" s="90"/>
      <c r="E97" s="91"/>
      <c r="F97" s="90"/>
      <c r="G97" s="92"/>
      <c r="H97" s="93" t="str">
        <f t="shared" si="2"/>
        <v/>
      </c>
      <c r="I97" s="93" t="str">
        <f t="shared" si="3"/>
        <v/>
      </c>
      <c r="J97" s="91"/>
    </row>
    <row r="98" spans="1:10" ht="20.25" customHeight="1" x14ac:dyDescent="0.15">
      <c r="A98" s="269">
        <v>46</v>
      </c>
      <c r="B98" s="270"/>
      <c r="C98" s="86"/>
      <c r="D98" s="86"/>
      <c r="E98" s="87"/>
      <c r="F98" s="86"/>
      <c r="G98" s="88"/>
      <c r="H98" s="89" t="str">
        <f t="shared" si="2"/>
        <v/>
      </c>
      <c r="I98" s="89" t="str">
        <f t="shared" si="3"/>
        <v/>
      </c>
      <c r="J98" s="87"/>
    </row>
    <row r="99" spans="1:10" ht="20.25" customHeight="1" x14ac:dyDescent="0.15">
      <c r="A99" s="269"/>
      <c r="B99" s="271"/>
      <c r="C99" s="90"/>
      <c r="D99" s="90"/>
      <c r="E99" s="91"/>
      <c r="F99" s="90"/>
      <c r="G99" s="92"/>
      <c r="H99" s="93" t="str">
        <f t="shared" si="2"/>
        <v/>
      </c>
      <c r="I99" s="93" t="str">
        <f t="shared" si="3"/>
        <v/>
      </c>
      <c r="J99" s="91"/>
    </row>
    <row r="100" spans="1:10" ht="20.25" customHeight="1" x14ac:dyDescent="0.15">
      <c r="A100" s="269">
        <v>47</v>
      </c>
      <c r="B100" s="270"/>
      <c r="C100" s="86"/>
      <c r="D100" s="86"/>
      <c r="E100" s="87"/>
      <c r="F100" s="86"/>
      <c r="G100" s="88"/>
      <c r="H100" s="89" t="str">
        <f t="shared" si="2"/>
        <v/>
      </c>
      <c r="I100" s="89" t="str">
        <f t="shared" si="3"/>
        <v/>
      </c>
      <c r="J100" s="87"/>
    </row>
    <row r="101" spans="1:10" ht="20.25" customHeight="1" x14ac:dyDescent="0.15">
      <c r="A101" s="269"/>
      <c r="B101" s="271"/>
      <c r="C101" s="90"/>
      <c r="D101" s="90"/>
      <c r="E101" s="91"/>
      <c r="F101" s="90"/>
      <c r="G101" s="92"/>
      <c r="H101" s="93" t="str">
        <f t="shared" si="2"/>
        <v/>
      </c>
      <c r="I101" s="93" t="str">
        <f t="shared" si="3"/>
        <v/>
      </c>
      <c r="J101" s="91"/>
    </row>
    <row r="102" spans="1:10" ht="20.25" customHeight="1" x14ac:dyDescent="0.15">
      <c r="A102" s="269">
        <v>48</v>
      </c>
      <c r="B102" s="270"/>
      <c r="C102" s="86"/>
      <c r="D102" s="86"/>
      <c r="E102" s="87"/>
      <c r="F102" s="86"/>
      <c r="G102" s="88"/>
      <c r="H102" s="89" t="str">
        <f t="shared" si="2"/>
        <v/>
      </c>
      <c r="I102" s="89" t="str">
        <f t="shared" si="3"/>
        <v/>
      </c>
      <c r="J102" s="87"/>
    </row>
    <row r="103" spans="1:10" ht="20.25" customHeight="1" x14ac:dyDescent="0.15">
      <c r="A103" s="269"/>
      <c r="B103" s="271"/>
      <c r="C103" s="90"/>
      <c r="D103" s="90"/>
      <c r="E103" s="91"/>
      <c r="F103" s="90"/>
      <c r="G103" s="92"/>
      <c r="H103" s="93" t="str">
        <f t="shared" si="2"/>
        <v/>
      </c>
      <c r="I103" s="93" t="str">
        <f t="shared" si="3"/>
        <v/>
      </c>
      <c r="J103" s="91"/>
    </row>
    <row r="104" spans="1:10" ht="20.25" customHeight="1" x14ac:dyDescent="0.15">
      <c r="A104" s="269">
        <v>49</v>
      </c>
      <c r="B104" s="270"/>
      <c r="C104" s="86"/>
      <c r="D104" s="86"/>
      <c r="E104" s="87"/>
      <c r="F104" s="86"/>
      <c r="G104" s="88"/>
      <c r="H104" s="89" t="str">
        <f t="shared" si="2"/>
        <v/>
      </c>
      <c r="I104" s="89" t="str">
        <f t="shared" si="3"/>
        <v/>
      </c>
      <c r="J104" s="87"/>
    </row>
    <row r="105" spans="1:10" ht="20.25" customHeight="1" x14ac:dyDescent="0.15">
      <c r="A105" s="269"/>
      <c r="B105" s="271"/>
      <c r="C105" s="90"/>
      <c r="D105" s="90"/>
      <c r="E105" s="91"/>
      <c r="F105" s="90"/>
      <c r="G105" s="92"/>
      <c r="H105" s="93" t="str">
        <f t="shared" si="2"/>
        <v/>
      </c>
      <c r="I105" s="93" t="str">
        <f t="shared" si="3"/>
        <v/>
      </c>
      <c r="J105" s="91"/>
    </row>
    <row r="106" spans="1:10" ht="20.25" customHeight="1" x14ac:dyDescent="0.15">
      <c r="A106" s="269">
        <v>50</v>
      </c>
      <c r="B106" s="270"/>
      <c r="C106" s="86"/>
      <c r="D106" s="86"/>
      <c r="E106" s="87"/>
      <c r="F106" s="86"/>
      <c r="G106" s="88"/>
      <c r="H106" s="89" t="str">
        <f t="shared" si="2"/>
        <v/>
      </c>
      <c r="I106" s="89" t="str">
        <f t="shared" si="3"/>
        <v/>
      </c>
      <c r="J106" s="87"/>
    </row>
    <row r="107" spans="1:10" ht="20.25" customHeight="1" x14ac:dyDescent="0.15">
      <c r="A107" s="269"/>
      <c r="B107" s="271"/>
      <c r="C107" s="90"/>
      <c r="D107" s="90"/>
      <c r="E107" s="91"/>
      <c r="F107" s="90"/>
      <c r="G107" s="92"/>
      <c r="H107" s="93" t="str">
        <f t="shared" si="2"/>
        <v/>
      </c>
      <c r="I107" s="93" t="str">
        <f t="shared" si="3"/>
        <v/>
      </c>
      <c r="J107" s="91"/>
    </row>
    <row r="108" spans="1:10" ht="20.25" customHeight="1" x14ac:dyDescent="0.15">
      <c r="A108" s="269">
        <v>51</v>
      </c>
      <c r="B108" s="270"/>
      <c r="C108" s="86"/>
      <c r="D108" s="86"/>
      <c r="E108" s="87"/>
      <c r="F108" s="86"/>
      <c r="G108" s="88"/>
      <c r="H108" s="89" t="str">
        <f t="shared" si="2"/>
        <v/>
      </c>
      <c r="I108" s="89" t="str">
        <f t="shared" si="3"/>
        <v/>
      </c>
      <c r="J108" s="87"/>
    </row>
    <row r="109" spans="1:10" ht="20.25" customHeight="1" x14ac:dyDescent="0.15">
      <c r="A109" s="269"/>
      <c r="B109" s="271"/>
      <c r="C109" s="90"/>
      <c r="D109" s="90"/>
      <c r="E109" s="91"/>
      <c r="F109" s="90"/>
      <c r="G109" s="92"/>
      <c r="H109" s="93" t="str">
        <f t="shared" si="2"/>
        <v/>
      </c>
      <c r="I109" s="93" t="str">
        <f t="shared" si="3"/>
        <v/>
      </c>
      <c r="J109" s="91"/>
    </row>
    <row r="110" spans="1:10" ht="20.25" customHeight="1" x14ac:dyDescent="0.15">
      <c r="A110" s="269">
        <v>52</v>
      </c>
      <c r="B110" s="270"/>
      <c r="C110" s="86"/>
      <c r="D110" s="86"/>
      <c r="E110" s="87"/>
      <c r="F110" s="86"/>
      <c r="G110" s="88"/>
      <c r="H110" s="89" t="str">
        <f t="shared" si="2"/>
        <v/>
      </c>
      <c r="I110" s="89" t="str">
        <f t="shared" si="3"/>
        <v/>
      </c>
      <c r="J110" s="87"/>
    </row>
    <row r="111" spans="1:10" ht="20.25" customHeight="1" x14ac:dyDescent="0.15">
      <c r="A111" s="269"/>
      <c r="B111" s="271"/>
      <c r="C111" s="90"/>
      <c r="D111" s="90"/>
      <c r="E111" s="91"/>
      <c r="F111" s="90"/>
      <c r="G111" s="92"/>
      <c r="H111" s="93" t="str">
        <f t="shared" si="2"/>
        <v/>
      </c>
      <c r="I111" s="93" t="str">
        <f t="shared" si="3"/>
        <v/>
      </c>
      <c r="J111" s="91"/>
    </row>
    <row r="112" spans="1:10" ht="20.25" customHeight="1" x14ac:dyDescent="0.15">
      <c r="A112" s="269">
        <v>53</v>
      </c>
      <c r="B112" s="270"/>
      <c r="C112" s="86"/>
      <c r="D112" s="86"/>
      <c r="E112" s="87"/>
      <c r="F112" s="86"/>
      <c r="G112" s="88"/>
      <c r="H112" s="89" t="str">
        <f t="shared" si="2"/>
        <v/>
      </c>
      <c r="I112" s="89" t="str">
        <f t="shared" si="3"/>
        <v/>
      </c>
      <c r="J112" s="87"/>
    </row>
    <row r="113" spans="1:10" ht="20.25" customHeight="1" x14ac:dyDescent="0.15">
      <c r="A113" s="269"/>
      <c r="B113" s="271"/>
      <c r="C113" s="90"/>
      <c r="D113" s="90"/>
      <c r="E113" s="91"/>
      <c r="F113" s="90"/>
      <c r="G113" s="92"/>
      <c r="H113" s="93" t="str">
        <f t="shared" si="2"/>
        <v/>
      </c>
      <c r="I113" s="93" t="str">
        <f t="shared" si="3"/>
        <v/>
      </c>
      <c r="J113" s="91"/>
    </row>
    <row r="114" spans="1:10" ht="20.25" customHeight="1" x14ac:dyDescent="0.15">
      <c r="A114" s="269">
        <v>54</v>
      </c>
      <c r="B114" s="270"/>
      <c r="C114" s="86"/>
      <c r="D114" s="86"/>
      <c r="E114" s="87"/>
      <c r="F114" s="86"/>
      <c r="G114" s="88"/>
      <c r="H114" s="89" t="str">
        <f t="shared" si="2"/>
        <v/>
      </c>
      <c r="I114" s="89" t="str">
        <f t="shared" si="3"/>
        <v/>
      </c>
      <c r="J114" s="87"/>
    </row>
    <row r="115" spans="1:10" ht="20.25" customHeight="1" x14ac:dyDescent="0.15">
      <c r="A115" s="269"/>
      <c r="B115" s="271"/>
      <c r="C115" s="90"/>
      <c r="D115" s="90"/>
      <c r="E115" s="91"/>
      <c r="F115" s="90"/>
      <c r="G115" s="92"/>
      <c r="H115" s="93" t="str">
        <f t="shared" si="2"/>
        <v/>
      </c>
      <c r="I115" s="93" t="str">
        <f t="shared" si="3"/>
        <v/>
      </c>
      <c r="J115" s="91"/>
    </row>
    <row r="116" spans="1:10" ht="20.25" customHeight="1" x14ac:dyDescent="0.15">
      <c r="A116" s="269">
        <v>55</v>
      </c>
      <c r="B116" s="270"/>
      <c r="C116" s="86"/>
      <c r="D116" s="86"/>
      <c r="E116" s="87"/>
      <c r="F116" s="86"/>
      <c r="G116" s="88"/>
      <c r="H116" s="89" t="str">
        <f t="shared" si="2"/>
        <v/>
      </c>
      <c r="I116" s="89" t="str">
        <f t="shared" si="3"/>
        <v/>
      </c>
      <c r="J116" s="87"/>
    </row>
    <row r="117" spans="1:10" ht="20.25" customHeight="1" x14ac:dyDescent="0.15">
      <c r="A117" s="269"/>
      <c r="B117" s="271"/>
      <c r="C117" s="90"/>
      <c r="D117" s="90"/>
      <c r="E117" s="91"/>
      <c r="F117" s="90"/>
      <c r="G117" s="92"/>
      <c r="H117" s="93" t="str">
        <f t="shared" si="2"/>
        <v/>
      </c>
      <c r="I117" s="93" t="str">
        <f t="shared" si="3"/>
        <v/>
      </c>
      <c r="J117" s="91"/>
    </row>
    <row r="118" spans="1:10" ht="20.25" customHeight="1" x14ac:dyDescent="0.15">
      <c r="A118" s="269">
        <v>56</v>
      </c>
      <c r="B118" s="270"/>
      <c r="C118" s="86"/>
      <c r="D118" s="86"/>
      <c r="E118" s="87"/>
      <c r="F118" s="86"/>
      <c r="G118" s="88"/>
      <c r="H118" s="89" t="str">
        <f t="shared" si="2"/>
        <v/>
      </c>
      <c r="I118" s="89" t="str">
        <f t="shared" si="3"/>
        <v/>
      </c>
      <c r="J118" s="87"/>
    </row>
    <row r="119" spans="1:10" ht="20.25" customHeight="1" x14ac:dyDescent="0.15">
      <c r="A119" s="269"/>
      <c r="B119" s="271"/>
      <c r="C119" s="90"/>
      <c r="D119" s="90"/>
      <c r="E119" s="91"/>
      <c r="F119" s="90"/>
      <c r="G119" s="92"/>
      <c r="H119" s="93" t="str">
        <f t="shared" si="2"/>
        <v/>
      </c>
      <c r="I119" s="93" t="str">
        <f t="shared" si="3"/>
        <v/>
      </c>
      <c r="J119" s="91"/>
    </row>
    <row r="120" spans="1:10" ht="20.25" customHeight="1" x14ac:dyDescent="0.15">
      <c r="A120" s="269">
        <v>57</v>
      </c>
      <c r="B120" s="270"/>
      <c r="C120" s="86"/>
      <c r="D120" s="86"/>
      <c r="E120" s="87"/>
      <c r="F120" s="86"/>
      <c r="G120" s="88"/>
      <c r="H120" s="89" t="str">
        <f t="shared" si="2"/>
        <v/>
      </c>
      <c r="I120" s="89" t="str">
        <f t="shared" si="3"/>
        <v/>
      </c>
      <c r="J120" s="87"/>
    </row>
    <row r="121" spans="1:10" ht="20.25" customHeight="1" x14ac:dyDescent="0.15">
      <c r="A121" s="269"/>
      <c r="B121" s="271"/>
      <c r="C121" s="90"/>
      <c r="D121" s="90"/>
      <c r="E121" s="91"/>
      <c r="F121" s="90"/>
      <c r="G121" s="92"/>
      <c r="H121" s="93" t="str">
        <f t="shared" si="2"/>
        <v/>
      </c>
      <c r="I121" s="93" t="str">
        <f t="shared" si="3"/>
        <v/>
      </c>
      <c r="J121" s="91"/>
    </row>
    <row r="122" spans="1:10" ht="20.25" customHeight="1" x14ac:dyDescent="0.15">
      <c r="A122" s="269">
        <v>58</v>
      </c>
      <c r="B122" s="270"/>
      <c r="C122" s="86"/>
      <c r="D122" s="86"/>
      <c r="E122" s="87"/>
      <c r="F122" s="86"/>
      <c r="G122" s="88"/>
      <c r="H122" s="89" t="str">
        <f t="shared" si="2"/>
        <v/>
      </c>
      <c r="I122" s="89" t="str">
        <f t="shared" si="3"/>
        <v/>
      </c>
      <c r="J122" s="87"/>
    </row>
    <row r="123" spans="1:10" ht="20.25" customHeight="1" x14ac:dyDescent="0.15">
      <c r="A123" s="269"/>
      <c r="B123" s="271"/>
      <c r="C123" s="90"/>
      <c r="D123" s="90"/>
      <c r="E123" s="91"/>
      <c r="F123" s="90"/>
      <c r="G123" s="92"/>
      <c r="H123" s="93" t="str">
        <f t="shared" si="2"/>
        <v/>
      </c>
      <c r="I123" s="93" t="str">
        <f t="shared" si="3"/>
        <v/>
      </c>
      <c r="J123" s="91"/>
    </row>
    <row r="124" spans="1:10" ht="20.25" customHeight="1" x14ac:dyDescent="0.15">
      <c r="A124" s="269">
        <v>59</v>
      </c>
      <c r="B124" s="270"/>
      <c r="C124" s="86"/>
      <c r="D124" s="86"/>
      <c r="E124" s="87"/>
      <c r="F124" s="86"/>
      <c r="G124" s="88"/>
      <c r="H124" s="89" t="str">
        <f t="shared" si="2"/>
        <v/>
      </c>
      <c r="I124" s="89" t="str">
        <f t="shared" si="3"/>
        <v/>
      </c>
      <c r="J124" s="87"/>
    </row>
    <row r="125" spans="1:10" ht="20.25" customHeight="1" x14ac:dyDescent="0.15">
      <c r="A125" s="269"/>
      <c r="B125" s="271"/>
      <c r="C125" s="90"/>
      <c r="D125" s="90"/>
      <c r="E125" s="91"/>
      <c r="F125" s="90"/>
      <c r="G125" s="92"/>
      <c r="H125" s="93" t="str">
        <f t="shared" si="2"/>
        <v/>
      </c>
      <c r="I125" s="93" t="str">
        <f t="shared" si="3"/>
        <v/>
      </c>
      <c r="J125" s="91"/>
    </row>
    <row r="126" spans="1:10" ht="20.25" customHeight="1" x14ac:dyDescent="0.15">
      <c r="A126" s="269">
        <v>60</v>
      </c>
      <c r="B126" s="270"/>
      <c r="C126" s="86"/>
      <c r="D126" s="86"/>
      <c r="E126" s="87"/>
      <c r="F126" s="86"/>
      <c r="G126" s="88"/>
      <c r="H126" s="89" t="str">
        <f t="shared" si="2"/>
        <v/>
      </c>
      <c r="I126" s="89" t="str">
        <f t="shared" si="3"/>
        <v/>
      </c>
      <c r="J126" s="87"/>
    </row>
    <row r="127" spans="1:10" ht="20.25" customHeight="1" x14ac:dyDescent="0.15">
      <c r="A127" s="269"/>
      <c r="B127" s="271"/>
      <c r="C127" s="90"/>
      <c r="D127" s="90"/>
      <c r="E127" s="91"/>
      <c r="F127" s="90"/>
      <c r="G127" s="92"/>
      <c r="H127" s="93" t="str">
        <f t="shared" si="2"/>
        <v/>
      </c>
      <c r="I127" s="93" t="str">
        <f t="shared" si="3"/>
        <v/>
      </c>
      <c r="J127" s="91"/>
    </row>
    <row r="128" spans="1:10" ht="20.25" customHeight="1" x14ac:dyDescent="0.15">
      <c r="A128" s="269">
        <v>61</v>
      </c>
      <c r="B128" s="270"/>
      <c r="C128" s="86"/>
      <c r="D128" s="86"/>
      <c r="E128" s="87"/>
      <c r="F128" s="86"/>
      <c r="G128" s="88"/>
      <c r="H128" s="89" t="str">
        <f t="shared" si="2"/>
        <v/>
      </c>
      <c r="I128" s="89" t="str">
        <f t="shared" si="3"/>
        <v/>
      </c>
      <c r="J128" s="87"/>
    </row>
    <row r="129" spans="1:10" ht="20.25" customHeight="1" x14ac:dyDescent="0.15">
      <c r="A129" s="269"/>
      <c r="B129" s="271"/>
      <c r="C129" s="90"/>
      <c r="D129" s="90"/>
      <c r="E129" s="91"/>
      <c r="F129" s="90"/>
      <c r="G129" s="92"/>
      <c r="H129" s="93" t="str">
        <f t="shared" si="2"/>
        <v/>
      </c>
      <c r="I129" s="93" t="str">
        <f t="shared" si="3"/>
        <v/>
      </c>
      <c r="J129" s="91"/>
    </row>
    <row r="130" spans="1:10" ht="20.25" customHeight="1" x14ac:dyDescent="0.15">
      <c r="A130" s="269">
        <v>62</v>
      </c>
      <c r="B130" s="270"/>
      <c r="C130" s="86"/>
      <c r="D130" s="86"/>
      <c r="E130" s="87"/>
      <c r="F130" s="86"/>
      <c r="G130" s="88"/>
      <c r="H130" s="89" t="str">
        <f t="shared" si="2"/>
        <v/>
      </c>
      <c r="I130" s="89" t="str">
        <f t="shared" si="3"/>
        <v/>
      </c>
      <c r="J130" s="87"/>
    </row>
    <row r="131" spans="1:10" ht="20.25" customHeight="1" x14ac:dyDescent="0.15">
      <c r="A131" s="269"/>
      <c r="B131" s="271"/>
      <c r="C131" s="90"/>
      <c r="D131" s="90"/>
      <c r="E131" s="91"/>
      <c r="F131" s="90"/>
      <c r="G131" s="92"/>
      <c r="H131" s="93" t="str">
        <f t="shared" si="2"/>
        <v/>
      </c>
      <c r="I131" s="93" t="str">
        <f t="shared" si="3"/>
        <v/>
      </c>
      <c r="J131" s="91"/>
    </row>
    <row r="132" spans="1:10" ht="20.25" customHeight="1" x14ac:dyDescent="0.15">
      <c r="A132" s="269">
        <v>63</v>
      </c>
      <c r="B132" s="270"/>
      <c r="C132" s="86"/>
      <c r="D132" s="86"/>
      <c r="E132" s="87"/>
      <c r="F132" s="86"/>
      <c r="G132" s="88"/>
      <c r="H132" s="89" t="str">
        <f t="shared" si="2"/>
        <v/>
      </c>
      <c r="I132" s="89" t="str">
        <f t="shared" si="3"/>
        <v/>
      </c>
      <c r="J132" s="87"/>
    </row>
    <row r="133" spans="1:10" ht="20.25" customHeight="1" x14ac:dyDescent="0.15">
      <c r="A133" s="269"/>
      <c r="B133" s="271"/>
      <c r="C133" s="90"/>
      <c r="D133" s="90"/>
      <c r="E133" s="91"/>
      <c r="F133" s="90"/>
      <c r="G133" s="92"/>
      <c r="H133" s="93" t="str">
        <f t="shared" si="2"/>
        <v/>
      </c>
      <c r="I133" s="93" t="str">
        <f t="shared" si="3"/>
        <v/>
      </c>
      <c r="J133" s="91"/>
    </row>
    <row r="134" spans="1:10" ht="20.25" customHeight="1" x14ac:dyDescent="0.15">
      <c r="A134" s="269">
        <v>64</v>
      </c>
      <c r="B134" s="270"/>
      <c r="C134" s="86"/>
      <c r="D134" s="86"/>
      <c r="E134" s="87"/>
      <c r="F134" s="86"/>
      <c r="G134" s="88"/>
      <c r="H134" s="89" t="str">
        <f t="shared" ref="H134:H197" si="4">IF(G134="", "", DATEDIF(G134,$K$5,"Y"))</f>
        <v/>
      </c>
      <c r="I134" s="89" t="str">
        <f t="shared" si="3"/>
        <v/>
      </c>
      <c r="J134" s="87"/>
    </row>
    <row r="135" spans="1:10" ht="20.25" customHeight="1" x14ac:dyDescent="0.15">
      <c r="A135" s="269"/>
      <c r="B135" s="271"/>
      <c r="C135" s="90"/>
      <c r="D135" s="90"/>
      <c r="E135" s="91"/>
      <c r="F135" s="90"/>
      <c r="G135" s="92"/>
      <c r="H135" s="93" t="str">
        <f t="shared" si="4"/>
        <v/>
      </c>
      <c r="I135" s="93" t="str">
        <f t="shared" si="3"/>
        <v/>
      </c>
      <c r="J135" s="91"/>
    </row>
    <row r="136" spans="1:10" ht="20.25" customHeight="1" x14ac:dyDescent="0.15">
      <c r="A136" s="269">
        <v>65</v>
      </c>
      <c r="B136" s="270"/>
      <c r="C136" s="86"/>
      <c r="D136" s="86"/>
      <c r="E136" s="87"/>
      <c r="F136" s="86"/>
      <c r="G136" s="88"/>
      <c r="H136" s="89" t="str">
        <f t="shared" si="4"/>
        <v/>
      </c>
      <c r="I136" s="89" t="str">
        <f t="shared" ref="I136:I199" si="5">IF(H136="", "", DATEDIF(H136,$K$5,"Y"))</f>
        <v/>
      </c>
      <c r="J136" s="87"/>
    </row>
    <row r="137" spans="1:10" ht="20.25" customHeight="1" x14ac:dyDescent="0.15">
      <c r="A137" s="269"/>
      <c r="B137" s="271"/>
      <c r="C137" s="90"/>
      <c r="D137" s="90"/>
      <c r="E137" s="91"/>
      <c r="F137" s="90"/>
      <c r="G137" s="92"/>
      <c r="H137" s="93" t="str">
        <f t="shared" si="4"/>
        <v/>
      </c>
      <c r="I137" s="93" t="str">
        <f t="shared" si="5"/>
        <v/>
      </c>
      <c r="J137" s="91"/>
    </row>
    <row r="138" spans="1:10" ht="20.25" customHeight="1" x14ac:dyDescent="0.15">
      <c r="A138" s="269">
        <v>66</v>
      </c>
      <c r="B138" s="270"/>
      <c r="C138" s="86"/>
      <c r="D138" s="86"/>
      <c r="E138" s="87"/>
      <c r="F138" s="86"/>
      <c r="G138" s="88"/>
      <c r="H138" s="89" t="str">
        <f t="shared" si="4"/>
        <v/>
      </c>
      <c r="I138" s="89" t="str">
        <f t="shared" si="5"/>
        <v/>
      </c>
      <c r="J138" s="87"/>
    </row>
    <row r="139" spans="1:10" ht="20.25" customHeight="1" x14ac:dyDescent="0.15">
      <c r="A139" s="269"/>
      <c r="B139" s="271"/>
      <c r="C139" s="90"/>
      <c r="D139" s="90"/>
      <c r="E139" s="91"/>
      <c r="F139" s="90"/>
      <c r="G139" s="92"/>
      <c r="H139" s="93" t="str">
        <f t="shared" si="4"/>
        <v/>
      </c>
      <c r="I139" s="93" t="str">
        <f t="shared" si="5"/>
        <v/>
      </c>
      <c r="J139" s="91"/>
    </row>
    <row r="140" spans="1:10" ht="20.25" customHeight="1" x14ac:dyDescent="0.15">
      <c r="A140" s="269">
        <v>67</v>
      </c>
      <c r="B140" s="270"/>
      <c r="C140" s="86"/>
      <c r="D140" s="86"/>
      <c r="E140" s="87"/>
      <c r="F140" s="86"/>
      <c r="G140" s="88"/>
      <c r="H140" s="89" t="str">
        <f t="shared" si="4"/>
        <v/>
      </c>
      <c r="I140" s="89" t="str">
        <f t="shared" si="5"/>
        <v/>
      </c>
      <c r="J140" s="87"/>
    </row>
    <row r="141" spans="1:10" ht="20.25" customHeight="1" x14ac:dyDescent="0.15">
      <c r="A141" s="269"/>
      <c r="B141" s="271"/>
      <c r="C141" s="90"/>
      <c r="D141" s="90"/>
      <c r="E141" s="91"/>
      <c r="F141" s="90"/>
      <c r="G141" s="92"/>
      <c r="H141" s="93" t="str">
        <f t="shared" si="4"/>
        <v/>
      </c>
      <c r="I141" s="93" t="str">
        <f t="shared" si="5"/>
        <v/>
      </c>
      <c r="J141" s="91"/>
    </row>
    <row r="142" spans="1:10" ht="20.25" customHeight="1" x14ac:dyDescent="0.15">
      <c r="A142" s="269">
        <v>68</v>
      </c>
      <c r="B142" s="270"/>
      <c r="C142" s="86"/>
      <c r="D142" s="86"/>
      <c r="E142" s="87"/>
      <c r="F142" s="86"/>
      <c r="G142" s="88"/>
      <c r="H142" s="89" t="str">
        <f t="shared" si="4"/>
        <v/>
      </c>
      <c r="I142" s="89" t="str">
        <f t="shared" si="5"/>
        <v/>
      </c>
      <c r="J142" s="87"/>
    </row>
    <row r="143" spans="1:10" ht="20.25" customHeight="1" x14ac:dyDescent="0.15">
      <c r="A143" s="269"/>
      <c r="B143" s="271"/>
      <c r="C143" s="90"/>
      <c r="D143" s="90"/>
      <c r="E143" s="91"/>
      <c r="F143" s="90"/>
      <c r="G143" s="92"/>
      <c r="H143" s="93" t="str">
        <f t="shared" si="4"/>
        <v/>
      </c>
      <c r="I143" s="93" t="str">
        <f t="shared" si="5"/>
        <v/>
      </c>
      <c r="J143" s="91"/>
    </row>
    <row r="144" spans="1:10" ht="20.25" customHeight="1" x14ac:dyDescent="0.15">
      <c r="A144" s="269">
        <v>69</v>
      </c>
      <c r="B144" s="270"/>
      <c r="C144" s="86"/>
      <c r="D144" s="86"/>
      <c r="E144" s="87"/>
      <c r="F144" s="86"/>
      <c r="G144" s="88"/>
      <c r="H144" s="89" t="str">
        <f t="shared" si="4"/>
        <v/>
      </c>
      <c r="I144" s="89" t="str">
        <f t="shared" si="5"/>
        <v/>
      </c>
      <c r="J144" s="87"/>
    </row>
    <row r="145" spans="1:10" ht="20.25" customHeight="1" x14ac:dyDescent="0.15">
      <c r="A145" s="269"/>
      <c r="B145" s="271"/>
      <c r="C145" s="90"/>
      <c r="D145" s="90"/>
      <c r="E145" s="91"/>
      <c r="F145" s="90"/>
      <c r="G145" s="92"/>
      <c r="H145" s="93" t="str">
        <f t="shared" si="4"/>
        <v/>
      </c>
      <c r="I145" s="93" t="str">
        <f t="shared" si="5"/>
        <v/>
      </c>
      <c r="J145" s="91"/>
    </row>
    <row r="146" spans="1:10" ht="20.25" customHeight="1" x14ac:dyDescent="0.15">
      <c r="A146" s="269">
        <v>70</v>
      </c>
      <c r="B146" s="270"/>
      <c r="C146" s="86"/>
      <c r="D146" s="86"/>
      <c r="E146" s="87"/>
      <c r="F146" s="86"/>
      <c r="G146" s="88"/>
      <c r="H146" s="89" t="str">
        <f t="shared" si="4"/>
        <v/>
      </c>
      <c r="I146" s="89" t="str">
        <f t="shared" si="5"/>
        <v/>
      </c>
      <c r="J146" s="87"/>
    </row>
    <row r="147" spans="1:10" ht="20.25" customHeight="1" x14ac:dyDescent="0.15">
      <c r="A147" s="269"/>
      <c r="B147" s="271"/>
      <c r="C147" s="90"/>
      <c r="D147" s="90"/>
      <c r="E147" s="91"/>
      <c r="F147" s="90"/>
      <c r="G147" s="92"/>
      <c r="H147" s="93" t="str">
        <f t="shared" si="4"/>
        <v/>
      </c>
      <c r="I147" s="93" t="str">
        <f t="shared" si="5"/>
        <v/>
      </c>
      <c r="J147" s="91"/>
    </row>
    <row r="148" spans="1:10" ht="20.25" customHeight="1" x14ac:dyDescent="0.15">
      <c r="A148" s="269">
        <v>71</v>
      </c>
      <c r="B148" s="270"/>
      <c r="C148" s="86"/>
      <c r="D148" s="86"/>
      <c r="E148" s="87"/>
      <c r="F148" s="86"/>
      <c r="G148" s="88"/>
      <c r="H148" s="89" t="str">
        <f t="shared" si="4"/>
        <v/>
      </c>
      <c r="I148" s="89" t="str">
        <f t="shared" si="5"/>
        <v/>
      </c>
      <c r="J148" s="87"/>
    </row>
    <row r="149" spans="1:10" ht="20.25" customHeight="1" x14ac:dyDescent="0.15">
      <c r="A149" s="269"/>
      <c r="B149" s="271"/>
      <c r="C149" s="90"/>
      <c r="D149" s="90"/>
      <c r="E149" s="91"/>
      <c r="F149" s="90"/>
      <c r="G149" s="92"/>
      <c r="H149" s="93" t="str">
        <f t="shared" si="4"/>
        <v/>
      </c>
      <c r="I149" s="93" t="str">
        <f t="shared" si="5"/>
        <v/>
      </c>
      <c r="J149" s="91"/>
    </row>
    <row r="150" spans="1:10" ht="20.25" customHeight="1" x14ac:dyDescent="0.15">
      <c r="A150" s="269">
        <v>72</v>
      </c>
      <c r="B150" s="270"/>
      <c r="C150" s="86"/>
      <c r="D150" s="86"/>
      <c r="E150" s="87"/>
      <c r="F150" s="86"/>
      <c r="G150" s="88"/>
      <c r="H150" s="89" t="str">
        <f t="shared" si="4"/>
        <v/>
      </c>
      <c r="I150" s="89" t="str">
        <f t="shared" si="5"/>
        <v/>
      </c>
      <c r="J150" s="87"/>
    </row>
    <row r="151" spans="1:10" ht="20.25" customHeight="1" x14ac:dyDescent="0.15">
      <c r="A151" s="269"/>
      <c r="B151" s="271"/>
      <c r="C151" s="90"/>
      <c r="D151" s="90"/>
      <c r="E151" s="91"/>
      <c r="F151" s="90"/>
      <c r="G151" s="92"/>
      <c r="H151" s="93" t="str">
        <f t="shared" si="4"/>
        <v/>
      </c>
      <c r="I151" s="93" t="str">
        <f t="shared" si="5"/>
        <v/>
      </c>
      <c r="J151" s="91"/>
    </row>
    <row r="152" spans="1:10" ht="20.25" customHeight="1" x14ac:dyDescent="0.15">
      <c r="A152" s="269">
        <v>73</v>
      </c>
      <c r="B152" s="270"/>
      <c r="C152" s="86"/>
      <c r="D152" s="86"/>
      <c r="E152" s="87"/>
      <c r="F152" s="86"/>
      <c r="G152" s="88"/>
      <c r="H152" s="89" t="str">
        <f t="shared" si="4"/>
        <v/>
      </c>
      <c r="I152" s="89" t="str">
        <f t="shared" si="5"/>
        <v/>
      </c>
      <c r="J152" s="87"/>
    </row>
    <row r="153" spans="1:10" ht="20.25" customHeight="1" x14ac:dyDescent="0.15">
      <c r="A153" s="269"/>
      <c r="B153" s="271"/>
      <c r="C153" s="90"/>
      <c r="D153" s="90"/>
      <c r="E153" s="91"/>
      <c r="F153" s="90"/>
      <c r="G153" s="92"/>
      <c r="H153" s="93" t="str">
        <f t="shared" si="4"/>
        <v/>
      </c>
      <c r="I153" s="93" t="str">
        <f t="shared" si="5"/>
        <v/>
      </c>
      <c r="J153" s="91"/>
    </row>
    <row r="154" spans="1:10" ht="20.25" customHeight="1" x14ac:dyDescent="0.15">
      <c r="A154" s="269">
        <v>74</v>
      </c>
      <c r="B154" s="270"/>
      <c r="C154" s="86"/>
      <c r="D154" s="86"/>
      <c r="E154" s="87"/>
      <c r="F154" s="86"/>
      <c r="G154" s="88"/>
      <c r="H154" s="89" t="str">
        <f t="shared" si="4"/>
        <v/>
      </c>
      <c r="I154" s="89" t="str">
        <f t="shared" si="5"/>
        <v/>
      </c>
      <c r="J154" s="87"/>
    </row>
    <row r="155" spans="1:10" ht="20.25" customHeight="1" x14ac:dyDescent="0.15">
      <c r="A155" s="269"/>
      <c r="B155" s="271"/>
      <c r="C155" s="90"/>
      <c r="D155" s="90"/>
      <c r="E155" s="91"/>
      <c r="F155" s="90"/>
      <c r="G155" s="92"/>
      <c r="H155" s="93" t="str">
        <f t="shared" si="4"/>
        <v/>
      </c>
      <c r="I155" s="93" t="str">
        <f t="shared" si="5"/>
        <v/>
      </c>
      <c r="J155" s="91"/>
    </row>
    <row r="156" spans="1:10" ht="20.25" customHeight="1" x14ac:dyDescent="0.15">
      <c r="A156" s="269">
        <v>75</v>
      </c>
      <c r="B156" s="270"/>
      <c r="C156" s="86"/>
      <c r="D156" s="86"/>
      <c r="E156" s="87"/>
      <c r="F156" s="86"/>
      <c r="G156" s="88"/>
      <c r="H156" s="89" t="str">
        <f t="shared" si="4"/>
        <v/>
      </c>
      <c r="I156" s="89" t="str">
        <f t="shared" si="5"/>
        <v/>
      </c>
      <c r="J156" s="87"/>
    </row>
    <row r="157" spans="1:10" ht="20.25" customHeight="1" x14ac:dyDescent="0.15">
      <c r="A157" s="269"/>
      <c r="B157" s="271"/>
      <c r="C157" s="90"/>
      <c r="D157" s="90"/>
      <c r="E157" s="91"/>
      <c r="F157" s="90"/>
      <c r="G157" s="92"/>
      <c r="H157" s="93" t="str">
        <f t="shared" si="4"/>
        <v/>
      </c>
      <c r="I157" s="93" t="str">
        <f t="shared" si="5"/>
        <v/>
      </c>
      <c r="J157" s="91"/>
    </row>
    <row r="158" spans="1:10" ht="20.25" customHeight="1" x14ac:dyDescent="0.15">
      <c r="A158" s="269">
        <v>76</v>
      </c>
      <c r="B158" s="270"/>
      <c r="C158" s="86"/>
      <c r="D158" s="86"/>
      <c r="E158" s="87"/>
      <c r="F158" s="86"/>
      <c r="G158" s="88"/>
      <c r="H158" s="89" t="str">
        <f t="shared" si="4"/>
        <v/>
      </c>
      <c r="I158" s="89" t="str">
        <f t="shared" si="5"/>
        <v/>
      </c>
      <c r="J158" s="87"/>
    </row>
    <row r="159" spans="1:10" ht="20.25" customHeight="1" x14ac:dyDescent="0.15">
      <c r="A159" s="269"/>
      <c r="B159" s="271"/>
      <c r="C159" s="90"/>
      <c r="D159" s="90"/>
      <c r="E159" s="91"/>
      <c r="F159" s="90"/>
      <c r="G159" s="92"/>
      <c r="H159" s="93" t="str">
        <f t="shared" si="4"/>
        <v/>
      </c>
      <c r="I159" s="93" t="str">
        <f t="shared" si="5"/>
        <v/>
      </c>
      <c r="J159" s="91"/>
    </row>
    <row r="160" spans="1:10" ht="20.25" customHeight="1" x14ac:dyDescent="0.15">
      <c r="A160" s="269">
        <v>77</v>
      </c>
      <c r="B160" s="270"/>
      <c r="C160" s="86"/>
      <c r="D160" s="86"/>
      <c r="E160" s="87"/>
      <c r="F160" s="86"/>
      <c r="G160" s="88"/>
      <c r="H160" s="89" t="str">
        <f t="shared" si="4"/>
        <v/>
      </c>
      <c r="I160" s="89" t="str">
        <f t="shared" si="5"/>
        <v/>
      </c>
      <c r="J160" s="87"/>
    </row>
    <row r="161" spans="1:10" ht="20.25" customHeight="1" x14ac:dyDescent="0.15">
      <c r="A161" s="269"/>
      <c r="B161" s="271"/>
      <c r="C161" s="90"/>
      <c r="D161" s="90"/>
      <c r="E161" s="91"/>
      <c r="F161" s="90"/>
      <c r="G161" s="92"/>
      <c r="H161" s="93" t="str">
        <f t="shared" si="4"/>
        <v/>
      </c>
      <c r="I161" s="93" t="str">
        <f t="shared" si="5"/>
        <v/>
      </c>
      <c r="J161" s="91"/>
    </row>
    <row r="162" spans="1:10" ht="20.25" customHeight="1" x14ac:dyDescent="0.15">
      <c r="A162" s="269">
        <v>78</v>
      </c>
      <c r="B162" s="270"/>
      <c r="C162" s="86"/>
      <c r="D162" s="86"/>
      <c r="E162" s="87"/>
      <c r="F162" s="86"/>
      <c r="G162" s="88"/>
      <c r="H162" s="89" t="str">
        <f t="shared" si="4"/>
        <v/>
      </c>
      <c r="I162" s="89" t="str">
        <f t="shared" si="5"/>
        <v/>
      </c>
      <c r="J162" s="87"/>
    </row>
    <row r="163" spans="1:10" ht="20.25" customHeight="1" x14ac:dyDescent="0.15">
      <c r="A163" s="269"/>
      <c r="B163" s="271"/>
      <c r="C163" s="90"/>
      <c r="D163" s="90"/>
      <c r="E163" s="91"/>
      <c r="F163" s="90"/>
      <c r="G163" s="92"/>
      <c r="H163" s="93" t="str">
        <f t="shared" si="4"/>
        <v/>
      </c>
      <c r="I163" s="93" t="str">
        <f t="shared" si="5"/>
        <v/>
      </c>
      <c r="J163" s="91"/>
    </row>
    <row r="164" spans="1:10" ht="20.25" customHeight="1" x14ac:dyDescent="0.15">
      <c r="A164" s="269">
        <v>79</v>
      </c>
      <c r="B164" s="270"/>
      <c r="C164" s="86"/>
      <c r="D164" s="86"/>
      <c r="E164" s="87"/>
      <c r="F164" s="86"/>
      <c r="G164" s="88"/>
      <c r="H164" s="89" t="str">
        <f t="shared" si="4"/>
        <v/>
      </c>
      <c r="I164" s="89" t="str">
        <f t="shared" si="5"/>
        <v/>
      </c>
      <c r="J164" s="87"/>
    </row>
    <row r="165" spans="1:10" ht="20.25" customHeight="1" x14ac:dyDescent="0.15">
      <c r="A165" s="269"/>
      <c r="B165" s="271"/>
      <c r="C165" s="90"/>
      <c r="D165" s="90"/>
      <c r="E165" s="91"/>
      <c r="F165" s="90"/>
      <c r="G165" s="92"/>
      <c r="H165" s="93" t="str">
        <f t="shared" si="4"/>
        <v/>
      </c>
      <c r="I165" s="93" t="str">
        <f t="shared" si="5"/>
        <v/>
      </c>
      <c r="J165" s="91"/>
    </row>
    <row r="166" spans="1:10" ht="20.25" customHeight="1" x14ac:dyDescent="0.15">
      <c r="A166" s="269">
        <v>80</v>
      </c>
      <c r="B166" s="270"/>
      <c r="C166" s="86"/>
      <c r="D166" s="86"/>
      <c r="E166" s="87"/>
      <c r="F166" s="86"/>
      <c r="G166" s="88"/>
      <c r="H166" s="89" t="str">
        <f t="shared" si="4"/>
        <v/>
      </c>
      <c r="I166" s="89" t="str">
        <f t="shared" si="5"/>
        <v/>
      </c>
      <c r="J166" s="87"/>
    </row>
    <row r="167" spans="1:10" ht="20.25" customHeight="1" x14ac:dyDescent="0.15">
      <c r="A167" s="269"/>
      <c r="B167" s="271"/>
      <c r="C167" s="90"/>
      <c r="D167" s="90"/>
      <c r="E167" s="91"/>
      <c r="F167" s="90"/>
      <c r="G167" s="92"/>
      <c r="H167" s="93" t="str">
        <f t="shared" si="4"/>
        <v/>
      </c>
      <c r="I167" s="93" t="str">
        <f t="shared" si="5"/>
        <v/>
      </c>
      <c r="J167" s="91"/>
    </row>
    <row r="168" spans="1:10" ht="20.25" customHeight="1" x14ac:dyDescent="0.15">
      <c r="A168" s="269">
        <v>81</v>
      </c>
      <c r="B168" s="270"/>
      <c r="C168" s="86"/>
      <c r="D168" s="86"/>
      <c r="E168" s="87"/>
      <c r="F168" s="86"/>
      <c r="G168" s="88"/>
      <c r="H168" s="89" t="str">
        <f t="shared" si="4"/>
        <v/>
      </c>
      <c r="I168" s="89" t="str">
        <f t="shared" si="5"/>
        <v/>
      </c>
      <c r="J168" s="87"/>
    </row>
    <row r="169" spans="1:10" ht="20.25" customHeight="1" x14ac:dyDescent="0.15">
      <c r="A169" s="269"/>
      <c r="B169" s="271"/>
      <c r="C169" s="90"/>
      <c r="D169" s="90"/>
      <c r="E169" s="91"/>
      <c r="F169" s="90"/>
      <c r="G169" s="92"/>
      <c r="H169" s="93" t="str">
        <f t="shared" si="4"/>
        <v/>
      </c>
      <c r="I169" s="93" t="str">
        <f t="shared" si="5"/>
        <v/>
      </c>
      <c r="J169" s="91"/>
    </row>
    <row r="170" spans="1:10" ht="20.25" customHeight="1" x14ac:dyDescent="0.15">
      <c r="A170" s="269">
        <v>82</v>
      </c>
      <c r="B170" s="270"/>
      <c r="C170" s="86"/>
      <c r="D170" s="86"/>
      <c r="E170" s="87"/>
      <c r="F170" s="86"/>
      <c r="G170" s="88"/>
      <c r="H170" s="89" t="str">
        <f t="shared" si="4"/>
        <v/>
      </c>
      <c r="I170" s="89" t="str">
        <f t="shared" si="5"/>
        <v/>
      </c>
      <c r="J170" s="87"/>
    </row>
    <row r="171" spans="1:10" ht="20.25" customHeight="1" x14ac:dyDescent="0.15">
      <c r="A171" s="269"/>
      <c r="B171" s="271"/>
      <c r="C171" s="90"/>
      <c r="D171" s="90"/>
      <c r="E171" s="91"/>
      <c r="F171" s="90"/>
      <c r="G171" s="92"/>
      <c r="H171" s="93" t="str">
        <f t="shared" si="4"/>
        <v/>
      </c>
      <c r="I171" s="93" t="str">
        <f t="shared" si="5"/>
        <v/>
      </c>
      <c r="J171" s="91"/>
    </row>
    <row r="172" spans="1:10" ht="20.25" customHeight="1" x14ac:dyDescent="0.15">
      <c r="A172" s="269">
        <v>83</v>
      </c>
      <c r="B172" s="270"/>
      <c r="C172" s="86"/>
      <c r="D172" s="86"/>
      <c r="E172" s="87"/>
      <c r="F172" s="86"/>
      <c r="G172" s="88"/>
      <c r="H172" s="89" t="str">
        <f t="shared" si="4"/>
        <v/>
      </c>
      <c r="I172" s="89" t="str">
        <f t="shared" si="5"/>
        <v/>
      </c>
      <c r="J172" s="87"/>
    </row>
    <row r="173" spans="1:10" ht="20.25" customHeight="1" x14ac:dyDescent="0.15">
      <c r="A173" s="269"/>
      <c r="B173" s="271"/>
      <c r="C173" s="90"/>
      <c r="D173" s="90"/>
      <c r="E173" s="91"/>
      <c r="F173" s="90"/>
      <c r="G173" s="92"/>
      <c r="H173" s="93" t="str">
        <f t="shared" si="4"/>
        <v/>
      </c>
      <c r="I173" s="93" t="str">
        <f t="shared" si="5"/>
        <v/>
      </c>
      <c r="J173" s="91"/>
    </row>
    <row r="174" spans="1:10" ht="20.25" customHeight="1" x14ac:dyDescent="0.15">
      <c r="A174" s="269">
        <v>84</v>
      </c>
      <c r="B174" s="270"/>
      <c r="C174" s="86"/>
      <c r="D174" s="86"/>
      <c r="E174" s="87"/>
      <c r="F174" s="86"/>
      <c r="G174" s="88"/>
      <c r="H174" s="89" t="str">
        <f t="shared" si="4"/>
        <v/>
      </c>
      <c r="I174" s="89" t="str">
        <f t="shared" si="5"/>
        <v/>
      </c>
      <c r="J174" s="87"/>
    </row>
    <row r="175" spans="1:10" ht="20.25" customHeight="1" x14ac:dyDescent="0.15">
      <c r="A175" s="269"/>
      <c r="B175" s="271"/>
      <c r="C175" s="90"/>
      <c r="D175" s="90"/>
      <c r="E175" s="91"/>
      <c r="F175" s="90"/>
      <c r="G175" s="92"/>
      <c r="H175" s="93" t="str">
        <f t="shared" si="4"/>
        <v/>
      </c>
      <c r="I175" s="93" t="str">
        <f t="shared" si="5"/>
        <v/>
      </c>
      <c r="J175" s="91"/>
    </row>
    <row r="176" spans="1:10" ht="20.25" customHeight="1" x14ac:dyDescent="0.15">
      <c r="A176" s="269">
        <v>85</v>
      </c>
      <c r="B176" s="270"/>
      <c r="C176" s="86"/>
      <c r="D176" s="86"/>
      <c r="E176" s="87"/>
      <c r="F176" s="86"/>
      <c r="G176" s="88"/>
      <c r="H176" s="89" t="str">
        <f t="shared" si="4"/>
        <v/>
      </c>
      <c r="I176" s="89" t="str">
        <f t="shared" si="5"/>
        <v/>
      </c>
      <c r="J176" s="87"/>
    </row>
    <row r="177" spans="1:10" ht="20.25" customHeight="1" x14ac:dyDescent="0.15">
      <c r="A177" s="269"/>
      <c r="B177" s="271"/>
      <c r="C177" s="90"/>
      <c r="D177" s="90"/>
      <c r="E177" s="91"/>
      <c r="F177" s="90"/>
      <c r="G177" s="92"/>
      <c r="H177" s="93" t="str">
        <f t="shared" si="4"/>
        <v/>
      </c>
      <c r="I177" s="93" t="str">
        <f t="shared" si="5"/>
        <v/>
      </c>
      <c r="J177" s="91"/>
    </row>
    <row r="178" spans="1:10" ht="20.25" customHeight="1" x14ac:dyDescent="0.15">
      <c r="A178" s="269">
        <v>86</v>
      </c>
      <c r="B178" s="270"/>
      <c r="C178" s="86"/>
      <c r="D178" s="86"/>
      <c r="E178" s="87"/>
      <c r="F178" s="86"/>
      <c r="G178" s="88"/>
      <c r="H178" s="89" t="str">
        <f t="shared" si="4"/>
        <v/>
      </c>
      <c r="I178" s="89" t="str">
        <f t="shared" si="5"/>
        <v/>
      </c>
      <c r="J178" s="87"/>
    </row>
    <row r="179" spans="1:10" ht="20.25" customHeight="1" x14ac:dyDescent="0.15">
      <c r="A179" s="269"/>
      <c r="B179" s="271"/>
      <c r="C179" s="90"/>
      <c r="D179" s="90"/>
      <c r="E179" s="91"/>
      <c r="F179" s="90"/>
      <c r="G179" s="92"/>
      <c r="H179" s="93" t="str">
        <f t="shared" si="4"/>
        <v/>
      </c>
      <c r="I179" s="93" t="str">
        <f t="shared" si="5"/>
        <v/>
      </c>
      <c r="J179" s="91"/>
    </row>
    <row r="180" spans="1:10" ht="20.25" customHeight="1" x14ac:dyDescent="0.15">
      <c r="A180" s="269">
        <v>87</v>
      </c>
      <c r="B180" s="270"/>
      <c r="C180" s="86"/>
      <c r="D180" s="86"/>
      <c r="E180" s="87"/>
      <c r="F180" s="86"/>
      <c r="G180" s="88"/>
      <c r="H180" s="89" t="str">
        <f t="shared" si="4"/>
        <v/>
      </c>
      <c r="I180" s="89" t="str">
        <f t="shared" si="5"/>
        <v/>
      </c>
      <c r="J180" s="87"/>
    </row>
    <row r="181" spans="1:10" ht="20.25" customHeight="1" x14ac:dyDescent="0.15">
      <c r="A181" s="269"/>
      <c r="B181" s="271"/>
      <c r="C181" s="90"/>
      <c r="D181" s="90"/>
      <c r="E181" s="91"/>
      <c r="F181" s="90"/>
      <c r="G181" s="92"/>
      <c r="H181" s="93" t="str">
        <f t="shared" si="4"/>
        <v/>
      </c>
      <c r="I181" s="93" t="str">
        <f t="shared" si="5"/>
        <v/>
      </c>
      <c r="J181" s="91"/>
    </row>
    <row r="182" spans="1:10" ht="20.25" customHeight="1" x14ac:dyDescent="0.15">
      <c r="A182" s="269">
        <v>88</v>
      </c>
      <c r="B182" s="270"/>
      <c r="C182" s="86"/>
      <c r="D182" s="86"/>
      <c r="E182" s="87"/>
      <c r="F182" s="86"/>
      <c r="G182" s="88"/>
      <c r="H182" s="89" t="str">
        <f t="shared" si="4"/>
        <v/>
      </c>
      <c r="I182" s="89" t="str">
        <f t="shared" si="5"/>
        <v/>
      </c>
      <c r="J182" s="87"/>
    </row>
    <row r="183" spans="1:10" ht="20.25" customHeight="1" x14ac:dyDescent="0.15">
      <c r="A183" s="269"/>
      <c r="B183" s="271"/>
      <c r="C183" s="90"/>
      <c r="D183" s="90"/>
      <c r="E183" s="91"/>
      <c r="F183" s="90"/>
      <c r="G183" s="92"/>
      <c r="H183" s="93" t="str">
        <f t="shared" si="4"/>
        <v/>
      </c>
      <c r="I183" s="93" t="str">
        <f t="shared" si="5"/>
        <v/>
      </c>
      <c r="J183" s="91"/>
    </row>
    <row r="184" spans="1:10" ht="20.25" customHeight="1" x14ac:dyDescent="0.15">
      <c r="A184" s="269">
        <v>89</v>
      </c>
      <c r="B184" s="270"/>
      <c r="C184" s="86"/>
      <c r="D184" s="86"/>
      <c r="E184" s="87"/>
      <c r="F184" s="86"/>
      <c r="G184" s="88"/>
      <c r="H184" s="89" t="str">
        <f t="shared" si="4"/>
        <v/>
      </c>
      <c r="I184" s="89" t="str">
        <f t="shared" si="5"/>
        <v/>
      </c>
      <c r="J184" s="87"/>
    </row>
    <row r="185" spans="1:10" ht="20.25" customHeight="1" x14ac:dyDescent="0.15">
      <c r="A185" s="269"/>
      <c r="B185" s="271"/>
      <c r="C185" s="90"/>
      <c r="D185" s="90"/>
      <c r="E185" s="91"/>
      <c r="F185" s="90"/>
      <c r="G185" s="92"/>
      <c r="H185" s="93" t="str">
        <f t="shared" si="4"/>
        <v/>
      </c>
      <c r="I185" s="93" t="str">
        <f t="shared" si="5"/>
        <v/>
      </c>
      <c r="J185" s="91"/>
    </row>
    <row r="186" spans="1:10" ht="20.25" customHeight="1" x14ac:dyDescent="0.15">
      <c r="A186" s="269">
        <v>90</v>
      </c>
      <c r="B186" s="270"/>
      <c r="C186" s="86"/>
      <c r="D186" s="86"/>
      <c r="E186" s="87"/>
      <c r="F186" s="86"/>
      <c r="G186" s="88"/>
      <c r="H186" s="89" t="str">
        <f t="shared" si="4"/>
        <v/>
      </c>
      <c r="I186" s="89" t="str">
        <f t="shared" si="5"/>
        <v/>
      </c>
      <c r="J186" s="87"/>
    </row>
    <row r="187" spans="1:10" ht="20.25" customHeight="1" x14ac:dyDescent="0.15">
      <c r="A187" s="269"/>
      <c r="B187" s="271"/>
      <c r="C187" s="90"/>
      <c r="D187" s="90"/>
      <c r="E187" s="91"/>
      <c r="F187" s="90"/>
      <c r="G187" s="92"/>
      <c r="H187" s="93" t="str">
        <f t="shared" si="4"/>
        <v/>
      </c>
      <c r="I187" s="93" t="str">
        <f t="shared" si="5"/>
        <v/>
      </c>
      <c r="J187" s="91"/>
    </row>
    <row r="188" spans="1:10" ht="20.25" customHeight="1" x14ac:dyDescent="0.15">
      <c r="A188" s="269">
        <v>91</v>
      </c>
      <c r="B188" s="270"/>
      <c r="C188" s="86"/>
      <c r="D188" s="86"/>
      <c r="E188" s="87"/>
      <c r="F188" s="86"/>
      <c r="G188" s="88"/>
      <c r="H188" s="89" t="str">
        <f t="shared" si="4"/>
        <v/>
      </c>
      <c r="I188" s="89" t="str">
        <f t="shared" si="5"/>
        <v/>
      </c>
      <c r="J188" s="87"/>
    </row>
    <row r="189" spans="1:10" ht="20.25" customHeight="1" x14ac:dyDescent="0.15">
      <c r="A189" s="269"/>
      <c r="B189" s="271"/>
      <c r="C189" s="90"/>
      <c r="D189" s="90"/>
      <c r="E189" s="91"/>
      <c r="F189" s="90"/>
      <c r="G189" s="92"/>
      <c r="H189" s="93" t="str">
        <f t="shared" si="4"/>
        <v/>
      </c>
      <c r="I189" s="93" t="str">
        <f t="shared" si="5"/>
        <v/>
      </c>
      <c r="J189" s="91"/>
    </row>
    <row r="190" spans="1:10" ht="20.25" customHeight="1" x14ac:dyDescent="0.15">
      <c r="A190" s="269">
        <v>92</v>
      </c>
      <c r="B190" s="270"/>
      <c r="C190" s="86"/>
      <c r="D190" s="86"/>
      <c r="E190" s="87"/>
      <c r="F190" s="86"/>
      <c r="G190" s="88"/>
      <c r="H190" s="89" t="str">
        <f t="shared" si="4"/>
        <v/>
      </c>
      <c r="I190" s="89" t="str">
        <f t="shared" si="5"/>
        <v/>
      </c>
      <c r="J190" s="87"/>
    </row>
    <row r="191" spans="1:10" ht="20.25" customHeight="1" x14ac:dyDescent="0.15">
      <c r="A191" s="269"/>
      <c r="B191" s="271"/>
      <c r="C191" s="90"/>
      <c r="D191" s="90"/>
      <c r="E191" s="91"/>
      <c r="F191" s="90"/>
      <c r="G191" s="92"/>
      <c r="H191" s="93" t="str">
        <f t="shared" si="4"/>
        <v/>
      </c>
      <c r="I191" s="93" t="str">
        <f t="shared" si="5"/>
        <v/>
      </c>
      <c r="J191" s="91"/>
    </row>
    <row r="192" spans="1:10" ht="20.25" customHeight="1" x14ac:dyDescent="0.15">
      <c r="A192" s="269">
        <v>93</v>
      </c>
      <c r="B192" s="270"/>
      <c r="C192" s="86"/>
      <c r="D192" s="86"/>
      <c r="E192" s="87"/>
      <c r="F192" s="86"/>
      <c r="G192" s="88"/>
      <c r="H192" s="89" t="str">
        <f t="shared" si="4"/>
        <v/>
      </c>
      <c r="I192" s="89" t="str">
        <f t="shared" si="5"/>
        <v/>
      </c>
      <c r="J192" s="87"/>
    </row>
    <row r="193" spans="1:10" ht="20.25" customHeight="1" x14ac:dyDescent="0.15">
      <c r="A193" s="269"/>
      <c r="B193" s="271"/>
      <c r="C193" s="90"/>
      <c r="D193" s="90"/>
      <c r="E193" s="91"/>
      <c r="F193" s="90"/>
      <c r="G193" s="92"/>
      <c r="H193" s="93" t="str">
        <f t="shared" si="4"/>
        <v/>
      </c>
      <c r="I193" s="93" t="str">
        <f t="shared" si="5"/>
        <v/>
      </c>
      <c r="J193" s="91"/>
    </row>
    <row r="194" spans="1:10" ht="20.25" customHeight="1" x14ac:dyDescent="0.15">
      <c r="A194" s="269">
        <v>94</v>
      </c>
      <c r="B194" s="270"/>
      <c r="C194" s="86"/>
      <c r="D194" s="86"/>
      <c r="E194" s="87"/>
      <c r="F194" s="86"/>
      <c r="G194" s="88"/>
      <c r="H194" s="89" t="str">
        <f t="shared" si="4"/>
        <v/>
      </c>
      <c r="I194" s="89" t="str">
        <f t="shared" si="5"/>
        <v/>
      </c>
      <c r="J194" s="87"/>
    </row>
    <row r="195" spans="1:10" ht="20.25" customHeight="1" x14ac:dyDescent="0.15">
      <c r="A195" s="269"/>
      <c r="B195" s="271"/>
      <c r="C195" s="90"/>
      <c r="D195" s="90"/>
      <c r="E195" s="91"/>
      <c r="F195" s="90"/>
      <c r="G195" s="92"/>
      <c r="H195" s="93" t="str">
        <f t="shared" si="4"/>
        <v/>
      </c>
      <c r="I195" s="93" t="str">
        <f t="shared" si="5"/>
        <v/>
      </c>
      <c r="J195" s="91"/>
    </row>
    <row r="196" spans="1:10" ht="20.25" customHeight="1" x14ac:dyDescent="0.15">
      <c r="A196" s="269">
        <v>95</v>
      </c>
      <c r="B196" s="270"/>
      <c r="C196" s="86"/>
      <c r="D196" s="86"/>
      <c r="E196" s="87"/>
      <c r="F196" s="86"/>
      <c r="G196" s="88"/>
      <c r="H196" s="89" t="str">
        <f t="shared" si="4"/>
        <v/>
      </c>
      <c r="I196" s="89" t="str">
        <f t="shared" si="5"/>
        <v/>
      </c>
      <c r="J196" s="87"/>
    </row>
    <row r="197" spans="1:10" ht="20.25" customHeight="1" x14ac:dyDescent="0.15">
      <c r="A197" s="269"/>
      <c r="B197" s="271"/>
      <c r="C197" s="90"/>
      <c r="D197" s="90"/>
      <c r="E197" s="91"/>
      <c r="F197" s="90"/>
      <c r="G197" s="92"/>
      <c r="H197" s="93" t="str">
        <f t="shared" si="4"/>
        <v/>
      </c>
      <c r="I197" s="93" t="str">
        <f t="shared" si="5"/>
        <v/>
      </c>
      <c r="J197" s="91"/>
    </row>
    <row r="198" spans="1:10" ht="20.25" customHeight="1" x14ac:dyDescent="0.15">
      <c r="A198" s="269">
        <v>96</v>
      </c>
      <c r="B198" s="270"/>
      <c r="C198" s="86"/>
      <c r="D198" s="86"/>
      <c r="E198" s="87"/>
      <c r="F198" s="86"/>
      <c r="G198" s="88"/>
      <c r="H198" s="89" t="str">
        <f t="shared" ref="H198:H261" si="6">IF(G198="", "", DATEDIF(G198,$K$5,"Y"))</f>
        <v/>
      </c>
      <c r="I198" s="89" t="str">
        <f t="shared" si="5"/>
        <v/>
      </c>
      <c r="J198" s="87"/>
    </row>
    <row r="199" spans="1:10" ht="20.25" customHeight="1" x14ac:dyDescent="0.15">
      <c r="A199" s="269"/>
      <c r="B199" s="271"/>
      <c r="C199" s="90"/>
      <c r="D199" s="90"/>
      <c r="E199" s="91"/>
      <c r="F199" s="90"/>
      <c r="G199" s="92"/>
      <c r="H199" s="93" t="str">
        <f t="shared" si="6"/>
        <v/>
      </c>
      <c r="I199" s="93" t="str">
        <f t="shared" si="5"/>
        <v/>
      </c>
      <c r="J199" s="91"/>
    </row>
    <row r="200" spans="1:10" ht="20.25" customHeight="1" x14ac:dyDescent="0.15">
      <c r="A200" s="269">
        <v>97</v>
      </c>
      <c r="B200" s="270"/>
      <c r="C200" s="86"/>
      <c r="D200" s="86"/>
      <c r="E200" s="87"/>
      <c r="F200" s="86"/>
      <c r="G200" s="88"/>
      <c r="H200" s="89" t="str">
        <f t="shared" si="6"/>
        <v/>
      </c>
      <c r="I200" s="89" t="str">
        <f t="shared" ref="I200:I263" si="7">IF(H200="", "", DATEDIF(H200,$K$5,"Y"))</f>
        <v/>
      </c>
      <c r="J200" s="87"/>
    </row>
    <row r="201" spans="1:10" ht="20.25" customHeight="1" x14ac:dyDescent="0.15">
      <c r="A201" s="269"/>
      <c r="B201" s="271"/>
      <c r="C201" s="90"/>
      <c r="D201" s="90"/>
      <c r="E201" s="91"/>
      <c r="F201" s="90"/>
      <c r="G201" s="92"/>
      <c r="H201" s="93" t="str">
        <f t="shared" si="6"/>
        <v/>
      </c>
      <c r="I201" s="93" t="str">
        <f t="shared" si="7"/>
        <v/>
      </c>
      <c r="J201" s="91"/>
    </row>
    <row r="202" spans="1:10" ht="20.25" customHeight="1" x14ac:dyDescent="0.15">
      <c r="A202" s="269">
        <v>98</v>
      </c>
      <c r="B202" s="270"/>
      <c r="C202" s="86"/>
      <c r="D202" s="86"/>
      <c r="E202" s="87"/>
      <c r="F202" s="86"/>
      <c r="G202" s="88"/>
      <c r="H202" s="89" t="str">
        <f t="shared" si="6"/>
        <v/>
      </c>
      <c r="I202" s="89" t="str">
        <f t="shared" si="7"/>
        <v/>
      </c>
      <c r="J202" s="87"/>
    </row>
    <row r="203" spans="1:10" ht="20.25" customHeight="1" x14ac:dyDescent="0.15">
      <c r="A203" s="269"/>
      <c r="B203" s="271"/>
      <c r="C203" s="90"/>
      <c r="D203" s="90"/>
      <c r="E203" s="91"/>
      <c r="F203" s="90"/>
      <c r="G203" s="92"/>
      <c r="H203" s="93" t="str">
        <f t="shared" si="6"/>
        <v/>
      </c>
      <c r="I203" s="93" t="str">
        <f t="shared" si="7"/>
        <v/>
      </c>
      <c r="J203" s="91"/>
    </row>
    <row r="204" spans="1:10" ht="20.25" customHeight="1" x14ac:dyDescent="0.15">
      <c r="A204" s="269">
        <v>99</v>
      </c>
      <c r="B204" s="270"/>
      <c r="C204" s="86"/>
      <c r="D204" s="86"/>
      <c r="E204" s="87"/>
      <c r="F204" s="86"/>
      <c r="G204" s="88"/>
      <c r="H204" s="89" t="str">
        <f t="shared" si="6"/>
        <v/>
      </c>
      <c r="I204" s="89" t="str">
        <f t="shared" si="7"/>
        <v/>
      </c>
      <c r="J204" s="87"/>
    </row>
    <row r="205" spans="1:10" ht="20.25" customHeight="1" x14ac:dyDescent="0.15">
      <c r="A205" s="269"/>
      <c r="B205" s="271"/>
      <c r="C205" s="90"/>
      <c r="D205" s="90"/>
      <c r="E205" s="91"/>
      <c r="F205" s="90"/>
      <c r="G205" s="92"/>
      <c r="H205" s="93" t="str">
        <f t="shared" si="6"/>
        <v/>
      </c>
      <c r="I205" s="93" t="str">
        <f t="shared" si="7"/>
        <v/>
      </c>
      <c r="J205" s="91"/>
    </row>
    <row r="206" spans="1:10" ht="20.25" customHeight="1" x14ac:dyDescent="0.15">
      <c r="A206" s="269">
        <v>100</v>
      </c>
      <c r="B206" s="270"/>
      <c r="C206" s="86"/>
      <c r="D206" s="86"/>
      <c r="E206" s="87"/>
      <c r="F206" s="86"/>
      <c r="G206" s="88"/>
      <c r="H206" s="89" t="str">
        <f t="shared" si="6"/>
        <v/>
      </c>
      <c r="I206" s="89" t="str">
        <f t="shared" si="7"/>
        <v/>
      </c>
      <c r="J206" s="87"/>
    </row>
    <row r="207" spans="1:10" ht="20.25" customHeight="1" x14ac:dyDescent="0.15">
      <c r="A207" s="269"/>
      <c r="B207" s="271"/>
      <c r="C207" s="90"/>
      <c r="D207" s="90"/>
      <c r="E207" s="91"/>
      <c r="F207" s="90"/>
      <c r="G207" s="92"/>
      <c r="H207" s="93" t="str">
        <f t="shared" si="6"/>
        <v/>
      </c>
      <c r="I207" s="93" t="str">
        <f t="shared" si="7"/>
        <v/>
      </c>
      <c r="J207" s="91"/>
    </row>
    <row r="208" spans="1:10" ht="20.25" customHeight="1" x14ac:dyDescent="0.15">
      <c r="A208" s="269">
        <v>101</v>
      </c>
      <c r="B208" s="270"/>
      <c r="C208" s="86"/>
      <c r="D208" s="86"/>
      <c r="E208" s="87"/>
      <c r="F208" s="86"/>
      <c r="G208" s="88"/>
      <c r="H208" s="89" t="str">
        <f t="shared" si="6"/>
        <v/>
      </c>
      <c r="I208" s="89" t="str">
        <f t="shared" si="7"/>
        <v/>
      </c>
      <c r="J208" s="87"/>
    </row>
    <row r="209" spans="1:10" ht="20.25" customHeight="1" x14ac:dyDescent="0.15">
      <c r="A209" s="269"/>
      <c r="B209" s="271"/>
      <c r="C209" s="90"/>
      <c r="D209" s="90"/>
      <c r="E209" s="91"/>
      <c r="F209" s="90"/>
      <c r="G209" s="92"/>
      <c r="H209" s="93" t="str">
        <f t="shared" si="6"/>
        <v/>
      </c>
      <c r="I209" s="93" t="str">
        <f t="shared" si="7"/>
        <v/>
      </c>
      <c r="J209" s="91"/>
    </row>
    <row r="210" spans="1:10" ht="20.25" customHeight="1" x14ac:dyDescent="0.15">
      <c r="A210" s="269">
        <v>102</v>
      </c>
      <c r="B210" s="270"/>
      <c r="C210" s="86"/>
      <c r="D210" s="86"/>
      <c r="E210" s="87"/>
      <c r="F210" s="86"/>
      <c r="G210" s="88"/>
      <c r="H210" s="89" t="str">
        <f t="shared" si="6"/>
        <v/>
      </c>
      <c r="I210" s="89" t="str">
        <f t="shared" si="7"/>
        <v/>
      </c>
      <c r="J210" s="87"/>
    </row>
    <row r="211" spans="1:10" ht="20.25" customHeight="1" x14ac:dyDescent="0.15">
      <c r="A211" s="269"/>
      <c r="B211" s="271"/>
      <c r="C211" s="90"/>
      <c r="D211" s="90"/>
      <c r="E211" s="91"/>
      <c r="F211" s="90"/>
      <c r="G211" s="92"/>
      <c r="H211" s="93" t="str">
        <f t="shared" si="6"/>
        <v/>
      </c>
      <c r="I211" s="93" t="str">
        <f t="shared" si="7"/>
        <v/>
      </c>
      <c r="J211" s="91"/>
    </row>
    <row r="212" spans="1:10" ht="20.25" customHeight="1" x14ac:dyDescent="0.15">
      <c r="A212" s="269">
        <v>103</v>
      </c>
      <c r="B212" s="270"/>
      <c r="C212" s="86"/>
      <c r="D212" s="86"/>
      <c r="E212" s="87"/>
      <c r="F212" s="86"/>
      <c r="G212" s="88"/>
      <c r="H212" s="89" t="str">
        <f t="shared" si="6"/>
        <v/>
      </c>
      <c r="I212" s="89" t="str">
        <f t="shared" si="7"/>
        <v/>
      </c>
      <c r="J212" s="87"/>
    </row>
    <row r="213" spans="1:10" ht="20.25" customHeight="1" x14ac:dyDescent="0.15">
      <c r="A213" s="269"/>
      <c r="B213" s="271"/>
      <c r="C213" s="90"/>
      <c r="D213" s="90"/>
      <c r="E213" s="91"/>
      <c r="F213" s="90"/>
      <c r="G213" s="92"/>
      <c r="H213" s="93" t="str">
        <f t="shared" si="6"/>
        <v/>
      </c>
      <c r="I213" s="93" t="str">
        <f t="shared" si="7"/>
        <v/>
      </c>
      <c r="J213" s="91"/>
    </row>
    <row r="214" spans="1:10" ht="20.25" customHeight="1" x14ac:dyDescent="0.15">
      <c r="A214" s="269">
        <v>104</v>
      </c>
      <c r="B214" s="270"/>
      <c r="C214" s="86"/>
      <c r="D214" s="86"/>
      <c r="E214" s="87"/>
      <c r="F214" s="86"/>
      <c r="G214" s="88"/>
      <c r="H214" s="89" t="str">
        <f t="shared" si="6"/>
        <v/>
      </c>
      <c r="I214" s="89" t="str">
        <f t="shared" si="7"/>
        <v/>
      </c>
      <c r="J214" s="87"/>
    </row>
    <row r="215" spans="1:10" ht="20.25" customHeight="1" x14ac:dyDescent="0.15">
      <c r="A215" s="269"/>
      <c r="B215" s="271"/>
      <c r="C215" s="90"/>
      <c r="D215" s="90"/>
      <c r="E215" s="91"/>
      <c r="F215" s="90"/>
      <c r="G215" s="92"/>
      <c r="H215" s="93" t="str">
        <f t="shared" si="6"/>
        <v/>
      </c>
      <c r="I215" s="93" t="str">
        <f t="shared" si="7"/>
        <v/>
      </c>
      <c r="J215" s="91"/>
    </row>
    <row r="216" spans="1:10" ht="20.25" customHeight="1" x14ac:dyDescent="0.15">
      <c r="A216" s="269">
        <v>105</v>
      </c>
      <c r="B216" s="270"/>
      <c r="C216" s="86"/>
      <c r="D216" s="86"/>
      <c r="E216" s="87"/>
      <c r="F216" s="86"/>
      <c r="G216" s="88"/>
      <c r="H216" s="89" t="str">
        <f t="shared" si="6"/>
        <v/>
      </c>
      <c r="I216" s="89" t="str">
        <f t="shared" si="7"/>
        <v/>
      </c>
      <c r="J216" s="87"/>
    </row>
    <row r="217" spans="1:10" ht="20.25" customHeight="1" x14ac:dyDescent="0.15">
      <c r="A217" s="269"/>
      <c r="B217" s="271"/>
      <c r="C217" s="90"/>
      <c r="D217" s="90"/>
      <c r="E217" s="91"/>
      <c r="F217" s="90"/>
      <c r="G217" s="92"/>
      <c r="H217" s="93" t="str">
        <f t="shared" si="6"/>
        <v/>
      </c>
      <c r="I217" s="93" t="str">
        <f t="shared" si="7"/>
        <v/>
      </c>
      <c r="J217" s="91"/>
    </row>
    <row r="218" spans="1:10" ht="20.25" customHeight="1" x14ac:dyDescent="0.15">
      <c r="A218" s="269">
        <v>106</v>
      </c>
      <c r="B218" s="270"/>
      <c r="C218" s="86"/>
      <c r="D218" s="86"/>
      <c r="E218" s="87"/>
      <c r="F218" s="86"/>
      <c r="G218" s="88"/>
      <c r="H218" s="89" t="str">
        <f t="shared" si="6"/>
        <v/>
      </c>
      <c r="I218" s="89" t="str">
        <f t="shared" si="7"/>
        <v/>
      </c>
      <c r="J218" s="87"/>
    </row>
    <row r="219" spans="1:10" ht="20.25" customHeight="1" x14ac:dyDescent="0.15">
      <c r="A219" s="269"/>
      <c r="B219" s="271"/>
      <c r="C219" s="90"/>
      <c r="D219" s="90"/>
      <c r="E219" s="91"/>
      <c r="F219" s="90"/>
      <c r="G219" s="92"/>
      <c r="H219" s="93" t="str">
        <f t="shared" si="6"/>
        <v/>
      </c>
      <c r="I219" s="93" t="str">
        <f t="shared" si="7"/>
        <v/>
      </c>
      <c r="J219" s="91"/>
    </row>
    <row r="220" spans="1:10" ht="20.25" customHeight="1" x14ac:dyDescent="0.15">
      <c r="A220" s="269">
        <v>107</v>
      </c>
      <c r="B220" s="270"/>
      <c r="C220" s="86"/>
      <c r="D220" s="86"/>
      <c r="E220" s="87"/>
      <c r="F220" s="86"/>
      <c r="G220" s="88"/>
      <c r="H220" s="89" t="str">
        <f t="shared" si="6"/>
        <v/>
      </c>
      <c r="I220" s="89" t="str">
        <f t="shared" si="7"/>
        <v/>
      </c>
      <c r="J220" s="87"/>
    </row>
    <row r="221" spans="1:10" ht="20.25" customHeight="1" x14ac:dyDescent="0.15">
      <c r="A221" s="269"/>
      <c r="B221" s="271"/>
      <c r="C221" s="90"/>
      <c r="D221" s="90"/>
      <c r="E221" s="91"/>
      <c r="F221" s="90"/>
      <c r="G221" s="92"/>
      <c r="H221" s="93" t="str">
        <f t="shared" si="6"/>
        <v/>
      </c>
      <c r="I221" s="93" t="str">
        <f t="shared" si="7"/>
        <v/>
      </c>
      <c r="J221" s="91"/>
    </row>
    <row r="222" spans="1:10" ht="20.25" customHeight="1" x14ac:dyDescent="0.15">
      <c r="A222" s="269">
        <v>108</v>
      </c>
      <c r="B222" s="270"/>
      <c r="C222" s="86"/>
      <c r="D222" s="86"/>
      <c r="E222" s="87"/>
      <c r="F222" s="86"/>
      <c r="G222" s="88"/>
      <c r="H222" s="89" t="str">
        <f t="shared" si="6"/>
        <v/>
      </c>
      <c r="I222" s="89" t="str">
        <f t="shared" si="7"/>
        <v/>
      </c>
      <c r="J222" s="87"/>
    </row>
    <row r="223" spans="1:10" ht="20.25" customHeight="1" x14ac:dyDescent="0.15">
      <c r="A223" s="269"/>
      <c r="B223" s="271"/>
      <c r="C223" s="90"/>
      <c r="D223" s="90"/>
      <c r="E223" s="91"/>
      <c r="F223" s="90"/>
      <c r="G223" s="92"/>
      <c r="H223" s="93" t="str">
        <f t="shared" si="6"/>
        <v/>
      </c>
      <c r="I223" s="93" t="str">
        <f t="shared" si="7"/>
        <v/>
      </c>
      <c r="J223" s="91"/>
    </row>
    <row r="224" spans="1:10" ht="20.25" customHeight="1" x14ac:dyDescent="0.15">
      <c r="A224" s="269">
        <v>109</v>
      </c>
      <c r="B224" s="270"/>
      <c r="C224" s="86"/>
      <c r="D224" s="86"/>
      <c r="E224" s="87"/>
      <c r="F224" s="86"/>
      <c r="G224" s="88"/>
      <c r="H224" s="89" t="str">
        <f t="shared" si="6"/>
        <v/>
      </c>
      <c r="I224" s="89" t="str">
        <f t="shared" si="7"/>
        <v/>
      </c>
      <c r="J224" s="87"/>
    </row>
    <row r="225" spans="1:10" ht="20.25" customHeight="1" x14ac:dyDescent="0.15">
      <c r="A225" s="269"/>
      <c r="B225" s="271"/>
      <c r="C225" s="90"/>
      <c r="D225" s="90"/>
      <c r="E225" s="91"/>
      <c r="F225" s="90"/>
      <c r="G225" s="92"/>
      <c r="H225" s="93" t="str">
        <f t="shared" si="6"/>
        <v/>
      </c>
      <c r="I225" s="93" t="str">
        <f t="shared" si="7"/>
        <v/>
      </c>
      <c r="J225" s="91"/>
    </row>
    <row r="226" spans="1:10" ht="20.25" customHeight="1" x14ac:dyDescent="0.15">
      <c r="A226" s="269">
        <v>110</v>
      </c>
      <c r="B226" s="270"/>
      <c r="C226" s="86"/>
      <c r="D226" s="86"/>
      <c r="E226" s="87"/>
      <c r="F226" s="86"/>
      <c r="G226" s="88"/>
      <c r="H226" s="89" t="str">
        <f t="shared" si="6"/>
        <v/>
      </c>
      <c r="I226" s="89" t="str">
        <f t="shared" si="7"/>
        <v/>
      </c>
      <c r="J226" s="87"/>
    </row>
    <row r="227" spans="1:10" ht="20.25" customHeight="1" x14ac:dyDescent="0.15">
      <c r="A227" s="269"/>
      <c r="B227" s="271"/>
      <c r="C227" s="90"/>
      <c r="D227" s="90"/>
      <c r="E227" s="91"/>
      <c r="F227" s="90"/>
      <c r="G227" s="92"/>
      <c r="H227" s="93" t="str">
        <f t="shared" si="6"/>
        <v/>
      </c>
      <c r="I227" s="93" t="str">
        <f t="shared" si="7"/>
        <v/>
      </c>
      <c r="J227" s="91"/>
    </row>
    <row r="228" spans="1:10" ht="20.25" customHeight="1" x14ac:dyDescent="0.15">
      <c r="A228" s="269">
        <v>111</v>
      </c>
      <c r="B228" s="270"/>
      <c r="C228" s="86"/>
      <c r="D228" s="86"/>
      <c r="E228" s="87"/>
      <c r="F228" s="86"/>
      <c r="G228" s="88"/>
      <c r="H228" s="89" t="str">
        <f t="shared" si="6"/>
        <v/>
      </c>
      <c r="I228" s="89" t="str">
        <f t="shared" si="7"/>
        <v/>
      </c>
      <c r="J228" s="87"/>
    </row>
    <row r="229" spans="1:10" ht="20.25" customHeight="1" x14ac:dyDescent="0.15">
      <c r="A229" s="269"/>
      <c r="B229" s="271"/>
      <c r="C229" s="90"/>
      <c r="D229" s="90"/>
      <c r="E229" s="91"/>
      <c r="F229" s="90"/>
      <c r="G229" s="92"/>
      <c r="H229" s="93" t="str">
        <f t="shared" si="6"/>
        <v/>
      </c>
      <c r="I229" s="93" t="str">
        <f t="shared" si="7"/>
        <v/>
      </c>
      <c r="J229" s="91"/>
    </row>
    <row r="230" spans="1:10" ht="20.25" customHeight="1" x14ac:dyDescent="0.15">
      <c r="A230" s="269">
        <v>112</v>
      </c>
      <c r="B230" s="270"/>
      <c r="C230" s="86"/>
      <c r="D230" s="86"/>
      <c r="E230" s="87"/>
      <c r="F230" s="86"/>
      <c r="G230" s="88"/>
      <c r="H230" s="89" t="str">
        <f t="shared" si="6"/>
        <v/>
      </c>
      <c r="I230" s="89" t="str">
        <f t="shared" si="7"/>
        <v/>
      </c>
      <c r="J230" s="87"/>
    </row>
    <row r="231" spans="1:10" ht="20.25" customHeight="1" x14ac:dyDescent="0.15">
      <c r="A231" s="269"/>
      <c r="B231" s="271"/>
      <c r="C231" s="90"/>
      <c r="D231" s="90"/>
      <c r="E231" s="91"/>
      <c r="F231" s="90"/>
      <c r="G231" s="92"/>
      <c r="H231" s="93" t="str">
        <f t="shared" si="6"/>
        <v/>
      </c>
      <c r="I231" s="93" t="str">
        <f t="shared" si="7"/>
        <v/>
      </c>
      <c r="J231" s="91"/>
    </row>
    <row r="232" spans="1:10" ht="20.25" customHeight="1" x14ac:dyDescent="0.15">
      <c r="A232" s="269">
        <v>113</v>
      </c>
      <c r="B232" s="270"/>
      <c r="C232" s="86"/>
      <c r="D232" s="86"/>
      <c r="E232" s="87"/>
      <c r="F232" s="86"/>
      <c r="G232" s="88"/>
      <c r="H232" s="89" t="str">
        <f t="shared" si="6"/>
        <v/>
      </c>
      <c r="I232" s="89" t="str">
        <f t="shared" si="7"/>
        <v/>
      </c>
      <c r="J232" s="87"/>
    </row>
    <row r="233" spans="1:10" ht="20.25" customHeight="1" x14ac:dyDescent="0.15">
      <c r="A233" s="269"/>
      <c r="B233" s="271"/>
      <c r="C233" s="90"/>
      <c r="D233" s="90"/>
      <c r="E233" s="91"/>
      <c r="F233" s="90"/>
      <c r="G233" s="92"/>
      <c r="H233" s="93" t="str">
        <f t="shared" si="6"/>
        <v/>
      </c>
      <c r="I233" s="93" t="str">
        <f t="shared" si="7"/>
        <v/>
      </c>
      <c r="J233" s="91"/>
    </row>
    <row r="234" spans="1:10" ht="20.25" customHeight="1" x14ac:dyDescent="0.15">
      <c r="A234" s="269">
        <v>114</v>
      </c>
      <c r="B234" s="270"/>
      <c r="C234" s="86"/>
      <c r="D234" s="86"/>
      <c r="E234" s="87"/>
      <c r="F234" s="86"/>
      <c r="G234" s="88"/>
      <c r="H234" s="89" t="str">
        <f t="shared" si="6"/>
        <v/>
      </c>
      <c r="I234" s="89" t="str">
        <f t="shared" si="7"/>
        <v/>
      </c>
      <c r="J234" s="87"/>
    </row>
    <row r="235" spans="1:10" ht="20.25" customHeight="1" x14ac:dyDescent="0.15">
      <c r="A235" s="269"/>
      <c r="B235" s="271"/>
      <c r="C235" s="90"/>
      <c r="D235" s="90"/>
      <c r="E235" s="91"/>
      <c r="F235" s="90"/>
      <c r="G235" s="92"/>
      <c r="H235" s="93" t="str">
        <f t="shared" si="6"/>
        <v/>
      </c>
      <c r="I235" s="93" t="str">
        <f t="shared" si="7"/>
        <v/>
      </c>
      <c r="J235" s="91"/>
    </row>
    <row r="236" spans="1:10" ht="20.25" customHeight="1" x14ac:dyDescent="0.15">
      <c r="A236" s="269">
        <v>115</v>
      </c>
      <c r="B236" s="270"/>
      <c r="C236" s="86"/>
      <c r="D236" s="86"/>
      <c r="E236" s="87"/>
      <c r="F236" s="86"/>
      <c r="G236" s="88"/>
      <c r="H236" s="89" t="str">
        <f t="shared" si="6"/>
        <v/>
      </c>
      <c r="I236" s="89" t="str">
        <f t="shared" si="7"/>
        <v/>
      </c>
      <c r="J236" s="87"/>
    </row>
    <row r="237" spans="1:10" ht="20.25" customHeight="1" x14ac:dyDescent="0.15">
      <c r="A237" s="269"/>
      <c r="B237" s="271"/>
      <c r="C237" s="90"/>
      <c r="D237" s="90"/>
      <c r="E237" s="91"/>
      <c r="F237" s="90"/>
      <c r="G237" s="92"/>
      <c r="H237" s="93" t="str">
        <f t="shared" si="6"/>
        <v/>
      </c>
      <c r="I237" s="93" t="str">
        <f t="shared" si="7"/>
        <v/>
      </c>
      <c r="J237" s="91"/>
    </row>
    <row r="238" spans="1:10" ht="20.25" customHeight="1" x14ac:dyDescent="0.15">
      <c r="A238" s="269">
        <v>116</v>
      </c>
      <c r="B238" s="270"/>
      <c r="C238" s="86"/>
      <c r="D238" s="86"/>
      <c r="E238" s="87"/>
      <c r="F238" s="86"/>
      <c r="G238" s="88"/>
      <c r="H238" s="89" t="str">
        <f t="shared" si="6"/>
        <v/>
      </c>
      <c r="I238" s="89" t="str">
        <f t="shared" si="7"/>
        <v/>
      </c>
      <c r="J238" s="87"/>
    </row>
    <row r="239" spans="1:10" ht="20.25" customHeight="1" x14ac:dyDescent="0.15">
      <c r="A239" s="269"/>
      <c r="B239" s="271"/>
      <c r="C239" s="90"/>
      <c r="D239" s="90"/>
      <c r="E239" s="91"/>
      <c r="F239" s="90"/>
      <c r="G239" s="92"/>
      <c r="H239" s="93" t="str">
        <f t="shared" si="6"/>
        <v/>
      </c>
      <c r="I239" s="93" t="str">
        <f t="shared" si="7"/>
        <v/>
      </c>
      <c r="J239" s="91"/>
    </row>
    <row r="240" spans="1:10" ht="20.25" customHeight="1" x14ac:dyDescent="0.15">
      <c r="A240" s="269">
        <v>117</v>
      </c>
      <c r="B240" s="270"/>
      <c r="C240" s="86"/>
      <c r="D240" s="86"/>
      <c r="E240" s="87"/>
      <c r="F240" s="86"/>
      <c r="G240" s="88"/>
      <c r="H240" s="89" t="str">
        <f t="shared" si="6"/>
        <v/>
      </c>
      <c r="I240" s="89" t="str">
        <f t="shared" si="7"/>
        <v/>
      </c>
      <c r="J240" s="87"/>
    </row>
    <row r="241" spans="1:10" ht="20.25" customHeight="1" x14ac:dyDescent="0.15">
      <c r="A241" s="269"/>
      <c r="B241" s="271"/>
      <c r="C241" s="90"/>
      <c r="D241" s="90"/>
      <c r="E241" s="91"/>
      <c r="F241" s="90"/>
      <c r="G241" s="92"/>
      <c r="H241" s="93" t="str">
        <f t="shared" si="6"/>
        <v/>
      </c>
      <c r="I241" s="93" t="str">
        <f t="shared" si="7"/>
        <v/>
      </c>
      <c r="J241" s="91"/>
    </row>
    <row r="242" spans="1:10" ht="20.25" customHeight="1" x14ac:dyDescent="0.15">
      <c r="A242" s="269">
        <v>118</v>
      </c>
      <c r="B242" s="270"/>
      <c r="C242" s="86"/>
      <c r="D242" s="86"/>
      <c r="E242" s="87"/>
      <c r="F242" s="86"/>
      <c r="G242" s="88"/>
      <c r="H242" s="89" t="str">
        <f t="shared" si="6"/>
        <v/>
      </c>
      <c r="I242" s="89" t="str">
        <f t="shared" si="7"/>
        <v/>
      </c>
      <c r="J242" s="87"/>
    </row>
    <row r="243" spans="1:10" ht="20.25" customHeight="1" x14ac:dyDescent="0.15">
      <c r="A243" s="269"/>
      <c r="B243" s="271"/>
      <c r="C243" s="90"/>
      <c r="D243" s="90"/>
      <c r="E243" s="91"/>
      <c r="F243" s="90"/>
      <c r="G243" s="92"/>
      <c r="H243" s="93" t="str">
        <f t="shared" si="6"/>
        <v/>
      </c>
      <c r="I243" s="93" t="str">
        <f t="shared" si="7"/>
        <v/>
      </c>
      <c r="J243" s="91"/>
    </row>
    <row r="244" spans="1:10" ht="20.25" customHeight="1" x14ac:dyDescent="0.15">
      <c r="A244" s="269">
        <v>119</v>
      </c>
      <c r="B244" s="270"/>
      <c r="C244" s="86"/>
      <c r="D244" s="86"/>
      <c r="E244" s="87"/>
      <c r="F244" s="86"/>
      <c r="G244" s="88"/>
      <c r="H244" s="89" t="str">
        <f t="shared" si="6"/>
        <v/>
      </c>
      <c r="I244" s="89" t="str">
        <f t="shared" si="7"/>
        <v/>
      </c>
      <c r="J244" s="87"/>
    </row>
    <row r="245" spans="1:10" ht="20.25" customHeight="1" x14ac:dyDescent="0.15">
      <c r="A245" s="269"/>
      <c r="B245" s="271"/>
      <c r="C245" s="90"/>
      <c r="D245" s="90"/>
      <c r="E245" s="91"/>
      <c r="F245" s="90"/>
      <c r="G245" s="92"/>
      <c r="H245" s="93" t="str">
        <f t="shared" si="6"/>
        <v/>
      </c>
      <c r="I245" s="93" t="str">
        <f t="shared" si="7"/>
        <v/>
      </c>
      <c r="J245" s="91"/>
    </row>
    <row r="246" spans="1:10" ht="20.25" customHeight="1" x14ac:dyDescent="0.15">
      <c r="A246" s="269">
        <v>120</v>
      </c>
      <c r="B246" s="270"/>
      <c r="C246" s="86"/>
      <c r="D246" s="86"/>
      <c r="E246" s="87"/>
      <c r="F246" s="86"/>
      <c r="G246" s="88"/>
      <c r="H246" s="89" t="str">
        <f t="shared" si="6"/>
        <v/>
      </c>
      <c r="I246" s="89" t="str">
        <f t="shared" si="7"/>
        <v/>
      </c>
      <c r="J246" s="87"/>
    </row>
    <row r="247" spans="1:10" ht="20.25" customHeight="1" x14ac:dyDescent="0.15">
      <c r="A247" s="269"/>
      <c r="B247" s="271"/>
      <c r="C247" s="90"/>
      <c r="D247" s="90"/>
      <c r="E247" s="91"/>
      <c r="F247" s="90"/>
      <c r="G247" s="92"/>
      <c r="H247" s="93" t="str">
        <f t="shared" si="6"/>
        <v/>
      </c>
      <c r="I247" s="93" t="str">
        <f t="shared" si="7"/>
        <v/>
      </c>
      <c r="J247" s="91"/>
    </row>
    <row r="248" spans="1:10" ht="20.25" customHeight="1" x14ac:dyDescent="0.15">
      <c r="A248" s="269">
        <v>121</v>
      </c>
      <c r="B248" s="270"/>
      <c r="C248" s="86"/>
      <c r="D248" s="86"/>
      <c r="E248" s="87"/>
      <c r="F248" s="86"/>
      <c r="G248" s="88"/>
      <c r="H248" s="89" t="str">
        <f t="shared" si="6"/>
        <v/>
      </c>
      <c r="I248" s="89" t="str">
        <f t="shared" si="7"/>
        <v/>
      </c>
      <c r="J248" s="87"/>
    </row>
    <row r="249" spans="1:10" ht="20.25" customHeight="1" x14ac:dyDescent="0.15">
      <c r="A249" s="269"/>
      <c r="B249" s="271"/>
      <c r="C249" s="90"/>
      <c r="D249" s="90"/>
      <c r="E249" s="91"/>
      <c r="F249" s="90"/>
      <c r="G249" s="92"/>
      <c r="H249" s="93" t="str">
        <f t="shared" si="6"/>
        <v/>
      </c>
      <c r="I249" s="93" t="str">
        <f t="shared" si="7"/>
        <v/>
      </c>
      <c r="J249" s="91"/>
    </row>
    <row r="250" spans="1:10" ht="20.25" customHeight="1" x14ac:dyDescent="0.15">
      <c r="A250" s="269">
        <v>122</v>
      </c>
      <c r="B250" s="270"/>
      <c r="C250" s="86"/>
      <c r="D250" s="86"/>
      <c r="E250" s="87"/>
      <c r="F250" s="86"/>
      <c r="G250" s="88"/>
      <c r="H250" s="89" t="str">
        <f t="shared" si="6"/>
        <v/>
      </c>
      <c r="I250" s="89" t="str">
        <f t="shared" si="7"/>
        <v/>
      </c>
      <c r="J250" s="87"/>
    </row>
    <row r="251" spans="1:10" ht="20.25" customHeight="1" x14ac:dyDescent="0.15">
      <c r="A251" s="269"/>
      <c r="B251" s="271"/>
      <c r="C251" s="90"/>
      <c r="D251" s="90"/>
      <c r="E251" s="91"/>
      <c r="F251" s="90"/>
      <c r="G251" s="92"/>
      <c r="H251" s="93" t="str">
        <f t="shared" si="6"/>
        <v/>
      </c>
      <c r="I251" s="93" t="str">
        <f t="shared" si="7"/>
        <v/>
      </c>
      <c r="J251" s="91"/>
    </row>
    <row r="252" spans="1:10" ht="20.25" customHeight="1" x14ac:dyDescent="0.15">
      <c r="A252" s="269">
        <v>123</v>
      </c>
      <c r="B252" s="270"/>
      <c r="C252" s="86"/>
      <c r="D252" s="86"/>
      <c r="E252" s="87"/>
      <c r="F252" s="86"/>
      <c r="G252" s="88"/>
      <c r="H252" s="89" t="str">
        <f t="shared" si="6"/>
        <v/>
      </c>
      <c r="I252" s="89" t="str">
        <f t="shared" si="7"/>
        <v/>
      </c>
      <c r="J252" s="87"/>
    </row>
    <row r="253" spans="1:10" ht="20.25" customHeight="1" x14ac:dyDescent="0.15">
      <c r="A253" s="269"/>
      <c r="B253" s="271"/>
      <c r="C253" s="90"/>
      <c r="D253" s="90"/>
      <c r="E253" s="91"/>
      <c r="F253" s="90"/>
      <c r="G253" s="92"/>
      <c r="H253" s="93" t="str">
        <f t="shared" si="6"/>
        <v/>
      </c>
      <c r="I253" s="93" t="str">
        <f t="shared" si="7"/>
        <v/>
      </c>
      <c r="J253" s="91"/>
    </row>
    <row r="254" spans="1:10" ht="20.25" customHeight="1" x14ac:dyDescent="0.15">
      <c r="A254" s="269">
        <v>124</v>
      </c>
      <c r="B254" s="270"/>
      <c r="C254" s="86"/>
      <c r="D254" s="86"/>
      <c r="E254" s="87"/>
      <c r="F254" s="86"/>
      <c r="G254" s="88"/>
      <c r="H254" s="89" t="str">
        <f t="shared" si="6"/>
        <v/>
      </c>
      <c r="I254" s="89" t="str">
        <f t="shared" si="7"/>
        <v/>
      </c>
      <c r="J254" s="87"/>
    </row>
    <row r="255" spans="1:10" ht="20.25" customHeight="1" x14ac:dyDescent="0.15">
      <c r="A255" s="269"/>
      <c r="B255" s="271"/>
      <c r="C255" s="90"/>
      <c r="D255" s="90"/>
      <c r="E255" s="91"/>
      <c r="F255" s="90"/>
      <c r="G255" s="92"/>
      <c r="H255" s="93" t="str">
        <f t="shared" si="6"/>
        <v/>
      </c>
      <c r="I255" s="93" t="str">
        <f t="shared" si="7"/>
        <v/>
      </c>
      <c r="J255" s="91"/>
    </row>
    <row r="256" spans="1:10" ht="20.25" customHeight="1" x14ac:dyDescent="0.15">
      <c r="A256" s="269">
        <v>125</v>
      </c>
      <c r="B256" s="270"/>
      <c r="C256" s="86"/>
      <c r="D256" s="86"/>
      <c r="E256" s="87"/>
      <c r="F256" s="86"/>
      <c r="G256" s="88"/>
      <c r="H256" s="89" t="str">
        <f t="shared" si="6"/>
        <v/>
      </c>
      <c r="I256" s="89" t="str">
        <f t="shared" si="7"/>
        <v/>
      </c>
      <c r="J256" s="87"/>
    </row>
    <row r="257" spans="1:10" ht="20.25" customHeight="1" x14ac:dyDescent="0.15">
      <c r="A257" s="269"/>
      <c r="B257" s="271"/>
      <c r="C257" s="90"/>
      <c r="D257" s="90"/>
      <c r="E257" s="91"/>
      <c r="F257" s="90"/>
      <c r="G257" s="92"/>
      <c r="H257" s="93" t="str">
        <f t="shared" si="6"/>
        <v/>
      </c>
      <c r="I257" s="93" t="str">
        <f t="shared" si="7"/>
        <v/>
      </c>
      <c r="J257" s="91"/>
    </row>
    <row r="258" spans="1:10" ht="20.25" customHeight="1" x14ac:dyDescent="0.15">
      <c r="A258" s="269">
        <v>126</v>
      </c>
      <c r="B258" s="270"/>
      <c r="C258" s="86"/>
      <c r="D258" s="86"/>
      <c r="E258" s="87"/>
      <c r="F258" s="86"/>
      <c r="G258" s="88"/>
      <c r="H258" s="89" t="str">
        <f t="shared" si="6"/>
        <v/>
      </c>
      <c r="I258" s="89" t="str">
        <f t="shared" si="7"/>
        <v/>
      </c>
      <c r="J258" s="87"/>
    </row>
    <row r="259" spans="1:10" ht="20.25" customHeight="1" x14ac:dyDescent="0.15">
      <c r="A259" s="269"/>
      <c r="B259" s="271"/>
      <c r="C259" s="90"/>
      <c r="D259" s="90"/>
      <c r="E259" s="91"/>
      <c r="F259" s="90"/>
      <c r="G259" s="92"/>
      <c r="H259" s="93" t="str">
        <f t="shared" si="6"/>
        <v/>
      </c>
      <c r="I259" s="93" t="str">
        <f t="shared" si="7"/>
        <v/>
      </c>
      <c r="J259" s="91"/>
    </row>
    <row r="260" spans="1:10" ht="20.25" customHeight="1" x14ac:dyDescent="0.15">
      <c r="A260" s="269">
        <v>127</v>
      </c>
      <c r="B260" s="270"/>
      <c r="C260" s="86"/>
      <c r="D260" s="86"/>
      <c r="E260" s="87"/>
      <c r="F260" s="86"/>
      <c r="G260" s="88"/>
      <c r="H260" s="89" t="str">
        <f t="shared" si="6"/>
        <v/>
      </c>
      <c r="I260" s="89" t="str">
        <f t="shared" si="7"/>
        <v/>
      </c>
      <c r="J260" s="87"/>
    </row>
    <row r="261" spans="1:10" ht="20.25" customHeight="1" x14ac:dyDescent="0.15">
      <c r="A261" s="269"/>
      <c r="B261" s="271"/>
      <c r="C261" s="90"/>
      <c r="D261" s="90"/>
      <c r="E261" s="91"/>
      <c r="F261" s="90"/>
      <c r="G261" s="92"/>
      <c r="H261" s="93" t="str">
        <f t="shared" si="6"/>
        <v/>
      </c>
      <c r="I261" s="93" t="str">
        <f t="shared" si="7"/>
        <v/>
      </c>
      <c r="J261" s="91"/>
    </row>
    <row r="262" spans="1:10" ht="20.25" customHeight="1" x14ac:dyDescent="0.15">
      <c r="A262" s="269">
        <v>128</v>
      </c>
      <c r="B262" s="270"/>
      <c r="C262" s="86"/>
      <c r="D262" s="86"/>
      <c r="E262" s="87"/>
      <c r="F262" s="86"/>
      <c r="G262" s="88"/>
      <c r="H262" s="89" t="str">
        <f t="shared" ref="H262:H307" si="8">IF(G262="", "", DATEDIF(G262,$K$5,"Y"))</f>
        <v/>
      </c>
      <c r="I262" s="89" t="str">
        <f t="shared" si="7"/>
        <v/>
      </c>
      <c r="J262" s="87"/>
    </row>
    <row r="263" spans="1:10" ht="20.25" customHeight="1" x14ac:dyDescent="0.15">
      <c r="A263" s="269"/>
      <c r="B263" s="271"/>
      <c r="C263" s="90"/>
      <c r="D263" s="90"/>
      <c r="E263" s="91"/>
      <c r="F263" s="90"/>
      <c r="G263" s="92"/>
      <c r="H263" s="93" t="str">
        <f t="shared" si="8"/>
        <v/>
      </c>
      <c r="I263" s="93" t="str">
        <f t="shared" si="7"/>
        <v/>
      </c>
      <c r="J263" s="91"/>
    </row>
    <row r="264" spans="1:10" ht="20.25" customHeight="1" x14ac:dyDescent="0.15">
      <c r="A264" s="269">
        <v>129</v>
      </c>
      <c r="B264" s="270"/>
      <c r="C264" s="86"/>
      <c r="D264" s="86"/>
      <c r="E264" s="87"/>
      <c r="F264" s="86"/>
      <c r="G264" s="88"/>
      <c r="H264" s="89" t="str">
        <f t="shared" si="8"/>
        <v/>
      </c>
      <c r="I264" s="89" t="str">
        <f t="shared" ref="I264:I307" si="9">IF(H264="", "", DATEDIF(H264,$K$5,"Y"))</f>
        <v/>
      </c>
      <c r="J264" s="87"/>
    </row>
    <row r="265" spans="1:10" ht="20.25" customHeight="1" x14ac:dyDescent="0.15">
      <c r="A265" s="269"/>
      <c r="B265" s="271"/>
      <c r="C265" s="90"/>
      <c r="D265" s="90"/>
      <c r="E265" s="91"/>
      <c r="F265" s="90"/>
      <c r="G265" s="92"/>
      <c r="H265" s="93" t="str">
        <f t="shared" si="8"/>
        <v/>
      </c>
      <c r="I265" s="93" t="str">
        <f t="shared" si="9"/>
        <v/>
      </c>
      <c r="J265" s="91"/>
    </row>
    <row r="266" spans="1:10" ht="20.25" customHeight="1" x14ac:dyDescent="0.15">
      <c r="A266" s="269">
        <v>130</v>
      </c>
      <c r="B266" s="270"/>
      <c r="C266" s="86"/>
      <c r="D266" s="86"/>
      <c r="E266" s="87"/>
      <c r="F266" s="86"/>
      <c r="G266" s="88"/>
      <c r="H266" s="89" t="str">
        <f t="shared" si="8"/>
        <v/>
      </c>
      <c r="I266" s="89" t="str">
        <f t="shared" si="9"/>
        <v/>
      </c>
      <c r="J266" s="87"/>
    </row>
    <row r="267" spans="1:10" ht="20.25" customHeight="1" x14ac:dyDescent="0.15">
      <c r="A267" s="269"/>
      <c r="B267" s="271"/>
      <c r="C267" s="90"/>
      <c r="D267" s="90"/>
      <c r="E267" s="91"/>
      <c r="F267" s="90"/>
      <c r="G267" s="92"/>
      <c r="H267" s="93" t="str">
        <f t="shared" si="8"/>
        <v/>
      </c>
      <c r="I267" s="93" t="str">
        <f t="shared" si="9"/>
        <v/>
      </c>
      <c r="J267" s="91"/>
    </row>
    <row r="268" spans="1:10" ht="20.25" customHeight="1" x14ac:dyDescent="0.15">
      <c r="A268" s="269">
        <v>131</v>
      </c>
      <c r="B268" s="270"/>
      <c r="C268" s="86"/>
      <c r="D268" s="86"/>
      <c r="E268" s="87"/>
      <c r="F268" s="86"/>
      <c r="G268" s="88"/>
      <c r="H268" s="89" t="str">
        <f t="shared" si="8"/>
        <v/>
      </c>
      <c r="I268" s="89" t="str">
        <f t="shared" si="9"/>
        <v/>
      </c>
      <c r="J268" s="87"/>
    </row>
    <row r="269" spans="1:10" ht="20.25" customHeight="1" x14ac:dyDescent="0.15">
      <c r="A269" s="269"/>
      <c r="B269" s="271"/>
      <c r="C269" s="90"/>
      <c r="D269" s="90"/>
      <c r="E269" s="91"/>
      <c r="F269" s="90"/>
      <c r="G269" s="92"/>
      <c r="H269" s="93" t="str">
        <f t="shared" si="8"/>
        <v/>
      </c>
      <c r="I269" s="93" t="str">
        <f t="shared" si="9"/>
        <v/>
      </c>
      <c r="J269" s="91"/>
    </row>
    <row r="270" spans="1:10" ht="20.25" customHeight="1" x14ac:dyDescent="0.15">
      <c r="A270" s="269">
        <v>132</v>
      </c>
      <c r="B270" s="270"/>
      <c r="C270" s="86"/>
      <c r="D270" s="86"/>
      <c r="E270" s="87"/>
      <c r="F270" s="86"/>
      <c r="G270" s="88"/>
      <c r="H270" s="89" t="str">
        <f t="shared" si="8"/>
        <v/>
      </c>
      <c r="I270" s="89" t="str">
        <f t="shared" si="9"/>
        <v/>
      </c>
      <c r="J270" s="87"/>
    </row>
    <row r="271" spans="1:10" ht="20.25" customHeight="1" x14ac:dyDescent="0.15">
      <c r="A271" s="269"/>
      <c r="B271" s="271"/>
      <c r="C271" s="90"/>
      <c r="D271" s="90"/>
      <c r="E271" s="91"/>
      <c r="F271" s="90"/>
      <c r="G271" s="92"/>
      <c r="H271" s="93" t="str">
        <f t="shared" si="8"/>
        <v/>
      </c>
      <c r="I271" s="93" t="str">
        <f t="shared" si="9"/>
        <v/>
      </c>
      <c r="J271" s="91"/>
    </row>
    <row r="272" spans="1:10" ht="20.25" customHeight="1" x14ac:dyDescent="0.15">
      <c r="A272" s="269">
        <v>133</v>
      </c>
      <c r="B272" s="270"/>
      <c r="C272" s="86"/>
      <c r="D272" s="86"/>
      <c r="E272" s="87"/>
      <c r="F272" s="86"/>
      <c r="G272" s="88"/>
      <c r="H272" s="89" t="str">
        <f t="shared" si="8"/>
        <v/>
      </c>
      <c r="I272" s="89" t="str">
        <f t="shared" si="9"/>
        <v/>
      </c>
      <c r="J272" s="87"/>
    </row>
    <row r="273" spans="1:10" ht="20.25" customHeight="1" x14ac:dyDescent="0.15">
      <c r="A273" s="269"/>
      <c r="B273" s="271"/>
      <c r="C273" s="90"/>
      <c r="D273" s="90"/>
      <c r="E273" s="91"/>
      <c r="F273" s="90"/>
      <c r="G273" s="92"/>
      <c r="H273" s="93" t="str">
        <f t="shared" si="8"/>
        <v/>
      </c>
      <c r="I273" s="93" t="str">
        <f t="shared" si="9"/>
        <v/>
      </c>
      <c r="J273" s="91"/>
    </row>
    <row r="274" spans="1:10" ht="20.25" customHeight="1" x14ac:dyDescent="0.15">
      <c r="A274" s="269">
        <v>134</v>
      </c>
      <c r="B274" s="270"/>
      <c r="C274" s="86"/>
      <c r="D274" s="86"/>
      <c r="E274" s="87"/>
      <c r="F274" s="86"/>
      <c r="G274" s="88"/>
      <c r="H274" s="89" t="str">
        <f t="shared" si="8"/>
        <v/>
      </c>
      <c r="I274" s="89" t="str">
        <f t="shared" si="9"/>
        <v/>
      </c>
      <c r="J274" s="87"/>
    </row>
    <row r="275" spans="1:10" ht="20.25" customHeight="1" x14ac:dyDescent="0.15">
      <c r="A275" s="269"/>
      <c r="B275" s="271"/>
      <c r="C275" s="90"/>
      <c r="D275" s="90"/>
      <c r="E275" s="91"/>
      <c r="F275" s="90"/>
      <c r="G275" s="92"/>
      <c r="H275" s="93" t="str">
        <f t="shared" si="8"/>
        <v/>
      </c>
      <c r="I275" s="93" t="str">
        <f t="shared" si="9"/>
        <v/>
      </c>
      <c r="J275" s="91"/>
    </row>
    <row r="276" spans="1:10" ht="20.25" customHeight="1" x14ac:dyDescent="0.15">
      <c r="A276" s="269">
        <v>135</v>
      </c>
      <c r="B276" s="270"/>
      <c r="C276" s="86"/>
      <c r="D276" s="86"/>
      <c r="E276" s="87"/>
      <c r="F276" s="86"/>
      <c r="G276" s="88"/>
      <c r="H276" s="89" t="str">
        <f t="shared" si="8"/>
        <v/>
      </c>
      <c r="I276" s="89" t="str">
        <f t="shared" si="9"/>
        <v/>
      </c>
      <c r="J276" s="87"/>
    </row>
    <row r="277" spans="1:10" ht="20.25" customHeight="1" x14ac:dyDescent="0.15">
      <c r="A277" s="269"/>
      <c r="B277" s="271"/>
      <c r="C277" s="90"/>
      <c r="D277" s="90"/>
      <c r="E277" s="91"/>
      <c r="F277" s="90"/>
      <c r="G277" s="92"/>
      <c r="H277" s="93" t="str">
        <f t="shared" si="8"/>
        <v/>
      </c>
      <c r="I277" s="93" t="str">
        <f t="shared" si="9"/>
        <v/>
      </c>
      <c r="J277" s="91"/>
    </row>
    <row r="278" spans="1:10" ht="20.25" customHeight="1" x14ac:dyDescent="0.15">
      <c r="A278" s="269">
        <v>136</v>
      </c>
      <c r="B278" s="270"/>
      <c r="C278" s="86"/>
      <c r="D278" s="86"/>
      <c r="E278" s="87"/>
      <c r="F278" s="86"/>
      <c r="G278" s="88"/>
      <c r="H278" s="89" t="str">
        <f t="shared" si="8"/>
        <v/>
      </c>
      <c r="I278" s="89" t="str">
        <f t="shared" si="9"/>
        <v/>
      </c>
      <c r="J278" s="87"/>
    </row>
    <row r="279" spans="1:10" ht="20.25" customHeight="1" x14ac:dyDescent="0.15">
      <c r="A279" s="269"/>
      <c r="B279" s="271"/>
      <c r="C279" s="90"/>
      <c r="D279" s="90"/>
      <c r="E279" s="91"/>
      <c r="F279" s="90"/>
      <c r="G279" s="92"/>
      <c r="H279" s="93" t="str">
        <f t="shared" si="8"/>
        <v/>
      </c>
      <c r="I279" s="93" t="str">
        <f t="shared" si="9"/>
        <v/>
      </c>
      <c r="J279" s="91"/>
    </row>
    <row r="280" spans="1:10" ht="20.25" customHeight="1" x14ac:dyDescent="0.15">
      <c r="A280" s="269">
        <v>137</v>
      </c>
      <c r="B280" s="270"/>
      <c r="C280" s="86"/>
      <c r="D280" s="86"/>
      <c r="E280" s="87"/>
      <c r="F280" s="86"/>
      <c r="G280" s="88"/>
      <c r="H280" s="89" t="str">
        <f t="shared" si="8"/>
        <v/>
      </c>
      <c r="I280" s="89" t="str">
        <f t="shared" si="9"/>
        <v/>
      </c>
      <c r="J280" s="87"/>
    </row>
    <row r="281" spans="1:10" ht="20.25" customHeight="1" x14ac:dyDescent="0.15">
      <c r="A281" s="269"/>
      <c r="B281" s="271"/>
      <c r="C281" s="90"/>
      <c r="D281" s="90"/>
      <c r="E281" s="91"/>
      <c r="F281" s="90"/>
      <c r="G281" s="92"/>
      <c r="H281" s="93" t="str">
        <f t="shared" si="8"/>
        <v/>
      </c>
      <c r="I281" s="93" t="str">
        <f t="shared" si="9"/>
        <v/>
      </c>
      <c r="J281" s="91"/>
    </row>
    <row r="282" spans="1:10" ht="20.25" customHeight="1" x14ac:dyDescent="0.15">
      <c r="A282" s="269">
        <v>138</v>
      </c>
      <c r="B282" s="270"/>
      <c r="C282" s="86"/>
      <c r="D282" s="86"/>
      <c r="E282" s="87"/>
      <c r="F282" s="86"/>
      <c r="G282" s="88"/>
      <c r="H282" s="89" t="str">
        <f t="shared" si="8"/>
        <v/>
      </c>
      <c r="I282" s="89" t="str">
        <f t="shared" si="9"/>
        <v/>
      </c>
      <c r="J282" s="87"/>
    </row>
    <row r="283" spans="1:10" ht="20.25" customHeight="1" x14ac:dyDescent="0.15">
      <c r="A283" s="269"/>
      <c r="B283" s="271"/>
      <c r="C283" s="90"/>
      <c r="D283" s="90"/>
      <c r="E283" s="91"/>
      <c r="F283" s="90"/>
      <c r="G283" s="92"/>
      <c r="H283" s="93" t="str">
        <f t="shared" si="8"/>
        <v/>
      </c>
      <c r="I283" s="93" t="str">
        <f t="shared" si="9"/>
        <v/>
      </c>
      <c r="J283" s="91"/>
    </row>
    <row r="284" spans="1:10" ht="20.25" customHeight="1" x14ac:dyDescent="0.15">
      <c r="A284" s="269">
        <v>139</v>
      </c>
      <c r="B284" s="270"/>
      <c r="C284" s="86"/>
      <c r="D284" s="86"/>
      <c r="E284" s="87"/>
      <c r="F284" s="86"/>
      <c r="G284" s="88"/>
      <c r="H284" s="89" t="str">
        <f t="shared" si="8"/>
        <v/>
      </c>
      <c r="I284" s="89" t="str">
        <f t="shared" si="9"/>
        <v/>
      </c>
      <c r="J284" s="87"/>
    </row>
    <row r="285" spans="1:10" ht="20.25" customHeight="1" x14ac:dyDescent="0.15">
      <c r="A285" s="269"/>
      <c r="B285" s="271"/>
      <c r="C285" s="90"/>
      <c r="D285" s="90"/>
      <c r="E285" s="91"/>
      <c r="F285" s="90"/>
      <c r="G285" s="92"/>
      <c r="H285" s="93" t="str">
        <f t="shared" si="8"/>
        <v/>
      </c>
      <c r="I285" s="93" t="str">
        <f t="shared" si="9"/>
        <v/>
      </c>
      <c r="J285" s="91"/>
    </row>
    <row r="286" spans="1:10" ht="20.25" customHeight="1" x14ac:dyDescent="0.15">
      <c r="A286" s="269">
        <v>140</v>
      </c>
      <c r="B286" s="270"/>
      <c r="C286" s="86"/>
      <c r="D286" s="86"/>
      <c r="E286" s="87"/>
      <c r="F286" s="86"/>
      <c r="G286" s="88"/>
      <c r="H286" s="89" t="str">
        <f t="shared" si="8"/>
        <v/>
      </c>
      <c r="I286" s="89" t="str">
        <f t="shared" si="9"/>
        <v/>
      </c>
      <c r="J286" s="87"/>
    </row>
    <row r="287" spans="1:10" ht="20.25" customHeight="1" x14ac:dyDescent="0.15">
      <c r="A287" s="269"/>
      <c r="B287" s="271"/>
      <c r="C287" s="90"/>
      <c r="D287" s="90"/>
      <c r="E287" s="91"/>
      <c r="F287" s="90"/>
      <c r="G287" s="92"/>
      <c r="H287" s="93" t="str">
        <f t="shared" si="8"/>
        <v/>
      </c>
      <c r="I287" s="93" t="str">
        <f t="shared" si="9"/>
        <v/>
      </c>
      <c r="J287" s="91"/>
    </row>
    <row r="288" spans="1:10" ht="20.25" customHeight="1" x14ac:dyDescent="0.15">
      <c r="A288" s="269">
        <v>141</v>
      </c>
      <c r="B288" s="270"/>
      <c r="C288" s="86"/>
      <c r="D288" s="86"/>
      <c r="E288" s="87"/>
      <c r="F288" s="86"/>
      <c r="G288" s="88"/>
      <c r="H288" s="89" t="str">
        <f t="shared" si="8"/>
        <v/>
      </c>
      <c r="I288" s="89" t="str">
        <f t="shared" si="9"/>
        <v/>
      </c>
      <c r="J288" s="87"/>
    </row>
    <row r="289" spans="1:10" ht="20.25" customHeight="1" x14ac:dyDescent="0.15">
      <c r="A289" s="269"/>
      <c r="B289" s="271"/>
      <c r="C289" s="90"/>
      <c r="D289" s="90"/>
      <c r="E289" s="91"/>
      <c r="F289" s="90"/>
      <c r="G289" s="92"/>
      <c r="H289" s="93" t="str">
        <f t="shared" si="8"/>
        <v/>
      </c>
      <c r="I289" s="93" t="str">
        <f t="shared" si="9"/>
        <v/>
      </c>
      <c r="J289" s="91"/>
    </row>
    <row r="290" spans="1:10" ht="20.25" customHeight="1" x14ac:dyDescent="0.15">
      <c r="A290" s="269">
        <v>142</v>
      </c>
      <c r="B290" s="270"/>
      <c r="C290" s="86"/>
      <c r="D290" s="86"/>
      <c r="E290" s="87"/>
      <c r="F290" s="86"/>
      <c r="G290" s="88"/>
      <c r="H290" s="89" t="str">
        <f t="shared" si="8"/>
        <v/>
      </c>
      <c r="I290" s="89" t="str">
        <f t="shared" si="9"/>
        <v/>
      </c>
      <c r="J290" s="87"/>
    </row>
    <row r="291" spans="1:10" ht="20.25" customHeight="1" x14ac:dyDescent="0.15">
      <c r="A291" s="269"/>
      <c r="B291" s="271"/>
      <c r="C291" s="90"/>
      <c r="D291" s="90"/>
      <c r="E291" s="91"/>
      <c r="F291" s="90"/>
      <c r="G291" s="92"/>
      <c r="H291" s="93" t="str">
        <f t="shared" si="8"/>
        <v/>
      </c>
      <c r="I291" s="93" t="str">
        <f t="shared" si="9"/>
        <v/>
      </c>
      <c r="J291" s="91"/>
    </row>
    <row r="292" spans="1:10" ht="20.25" customHeight="1" x14ac:dyDescent="0.15">
      <c r="A292" s="269">
        <v>143</v>
      </c>
      <c r="B292" s="270"/>
      <c r="C292" s="86"/>
      <c r="D292" s="86"/>
      <c r="E292" s="87"/>
      <c r="F292" s="86"/>
      <c r="G292" s="88"/>
      <c r="H292" s="89" t="str">
        <f t="shared" si="8"/>
        <v/>
      </c>
      <c r="I292" s="89" t="str">
        <f t="shared" si="9"/>
        <v/>
      </c>
      <c r="J292" s="87"/>
    </row>
    <row r="293" spans="1:10" ht="20.25" customHeight="1" x14ac:dyDescent="0.15">
      <c r="A293" s="269"/>
      <c r="B293" s="271"/>
      <c r="C293" s="90"/>
      <c r="D293" s="90"/>
      <c r="E293" s="91"/>
      <c r="F293" s="90"/>
      <c r="G293" s="92"/>
      <c r="H293" s="93" t="str">
        <f t="shared" si="8"/>
        <v/>
      </c>
      <c r="I293" s="93" t="str">
        <f t="shared" si="9"/>
        <v/>
      </c>
      <c r="J293" s="91"/>
    </row>
    <row r="294" spans="1:10" ht="20.25" customHeight="1" x14ac:dyDescent="0.15">
      <c r="A294" s="269">
        <v>144</v>
      </c>
      <c r="B294" s="270"/>
      <c r="C294" s="86"/>
      <c r="D294" s="86"/>
      <c r="E294" s="87"/>
      <c r="F294" s="86"/>
      <c r="G294" s="88"/>
      <c r="H294" s="89" t="str">
        <f t="shared" si="8"/>
        <v/>
      </c>
      <c r="I294" s="89" t="str">
        <f t="shared" si="9"/>
        <v/>
      </c>
      <c r="J294" s="87"/>
    </row>
    <row r="295" spans="1:10" ht="20.25" customHeight="1" x14ac:dyDescent="0.15">
      <c r="A295" s="269"/>
      <c r="B295" s="271"/>
      <c r="C295" s="90"/>
      <c r="D295" s="90"/>
      <c r="E295" s="91"/>
      <c r="F295" s="90"/>
      <c r="G295" s="92"/>
      <c r="H295" s="93" t="str">
        <f t="shared" si="8"/>
        <v/>
      </c>
      <c r="I295" s="93" t="str">
        <f t="shared" si="9"/>
        <v/>
      </c>
      <c r="J295" s="91"/>
    </row>
    <row r="296" spans="1:10" ht="20.25" customHeight="1" x14ac:dyDescent="0.15">
      <c r="A296" s="269">
        <v>145</v>
      </c>
      <c r="B296" s="270"/>
      <c r="C296" s="86"/>
      <c r="D296" s="86"/>
      <c r="E296" s="87"/>
      <c r="F296" s="86"/>
      <c r="G296" s="88"/>
      <c r="H296" s="89" t="str">
        <f t="shared" si="8"/>
        <v/>
      </c>
      <c r="I296" s="89" t="str">
        <f t="shared" si="9"/>
        <v/>
      </c>
      <c r="J296" s="87"/>
    </row>
    <row r="297" spans="1:10" ht="20.25" customHeight="1" x14ac:dyDescent="0.15">
      <c r="A297" s="269"/>
      <c r="B297" s="271"/>
      <c r="C297" s="90"/>
      <c r="D297" s="90"/>
      <c r="E297" s="91"/>
      <c r="F297" s="90"/>
      <c r="G297" s="92"/>
      <c r="H297" s="93" t="str">
        <f t="shared" si="8"/>
        <v/>
      </c>
      <c r="I297" s="93" t="str">
        <f t="shared" si="9"/>
        <v/>
      </c>
      <c r="J297" s="91"/>
    </row>
    <row r="298" spans="1:10" ht="20.25" customHeight="1" x14ac:dyDescent="0.15">
      <c r="A298" s="269">
        <v>146</v>
      </c>
      <c r="B298" s="270"/>
      <c r="C298" s="86"/>
      <c r="D298" s="86"/>
      <c r="E298" s="87"/>
      <c r="F298" s="86"/>
      <c r="G298" s="88"/>
      <c r="H298" s="89" t="str">
        <f t="shared" si="8"/>
        <v/>
      </c>
      <c r="I298" s="89" t="str">
        <f t="shared" si="9"/>
        <v/>
      </c>
      <c r="J298" s="87"/>
    </row>
    <row r="299" spans="1:10" ht="20.25" customHeight="1" x14ac:dyDescent="0.15">
      <c r="A299" s="269"/>
      <c r="B299" s="271"/>
      <c r="C299" s="90"/>
      <c r="D299" s="90"/>
      <c r="E299" s="91"/>
      <c r="F299" s="90"/>
      <c r="G299" s="92"/>
      <c r="H299" s="93" t="str">
        <f t="shared" si="8"/>
        <v/>
      </c>
      <c r="I299" s="93" t="str">
        <f t="shared" si="9"/>
        <v/>
      </c>
      <c r="J299" s="91"/>
    </row>
    <row r="300" spans="1:10" ht="20.25" customHeight="1" x14ac:dyDescent="0.15">
      <c r="A300" s="269">
        <v>147</v>
      </c>
      <c r="B300" s="270"/>
      <c r="C300" s="86"/>
      <c r="D300" s="86"/>
      <c r="E300" s="87"/>
      <c r="F300" s="86"/>
      <c r="G300" s="88"/>
      <c r="H300" s="89" t="str">
        <f t="shared" si="8"/>
        <v/>
      </c>
      <c r="I300" s="89" t="str">
        <f t="shared" si="9"/>
        <v/>
      </c>
      <c r="J300" s="87"/>
    </row>
    <row r="301" spans="1:10" ht="20.25" customHeight="1" x14ac:dyDescent="0.15">
      <c r="A301" s="269"/>
      <c r="B301" s="271"/>
      <c r="C301" s="90"/>
      <c r="D301" s="90"/>
      <c r="E301" s="91"/>
      <c r="F301" s="90"/>
      <c r="G301" s="92"/>
      <c r="H301" s="93" t="str">
        <f t="shared" si="8"/>
        <v/>
      </c>
      <c r="I301" s="93" t="str">
        <f t="shared" si="9"/>
        <v/>
      </c>
      <c r="J301" s="91"/>
    </row>
    <row r="302" spans="1:10" ht="20.25" customHeight="1" x14ac:dyDescent="0.15">
      <c r="A302" s="269">
        <v>148</v>
      </c>
      <c r="B302" s="270"/>
      <c r="C302" s="86"/>
      <c r="D302" s="86"/>
      <c r="E302" s="87"/>
      <c r="F302" s="86"/>
      <c r="G302" s="88"/>
      <c r="H302" s="89" t="str">
        <f t="shared" si="8"/>
        <v/>
      </c>
      <c r="I302" s="89" t="str">
        <f t="shared" si="9"/>
        <v/>
      </c>
      <c r="J302" s="87"/>
    </row>
    <row r="303" spans="1:10" ht="20.25" customHeight="1" x14ac:dyDescent="0.15">
      <c r="A303" s="269"/>
      <c r="B303" s="271"/>
      <c r="C303" s="90"/>
      <c r="D303" s="90"/>
      <c r="E303" s="91"/>
      <c r="F303" s="90"/>
      <c r="G303" s="92"/>
      <c r="H303" s="93" t="str">
        <f t="shared" si="8"/>
        <v/>
      </c>
      <c r="I303" s="93" t="str">
        <f t="shared" si="9"/>
        <v/>
      </c>
      <c r="J303" s="91"/>
    </row>
    <row r="304" spans="1:10" ht="20.25" customHeight="1" x14ac:dyDescent="0.15">
      <c r="A304" s="269">
        <v>149</v>
      </c>
      <c r="B304" s="270"/>
      <c r="C304" s="86"/>
      <c r="D304" s="86"/>
      <c r="E304" s="87"/>
      <c r="F304" s="86"/>
      <c r="G304" s="88"/>
      <c r="H304" s="89" t="str">
        <f t="shared" si="8"/>
        <v/>
      </c>
      <c r="I304" s="89" t="str">
        <f t="shared" si="9"/>
        <v/>
      </c>
      <c r="J304" s="87"/>
    </row>
    <row r="305" spans="1:10" ht="20.25" customHeight="1" x14ac:dyDescent="0.15">
      <c r="A305" s="269"/>
      <c r="B305" s="271"/>
      <c r="C305" s="90"/>
      <c r="D305" s="90"/>
      <c r="E305" s="91"/>
      <c r="F305" s="90"/>
      <c r="G305" s="92"/>
      <c r="H305" s="93" t="str">
        <f t="shared" si="8"/>
        <v/>
      </c>
      <c r="I305" s="93" t="str">
        <f t="shared" si="9"/>
        <v/>
      </c>
      <c r="J305" s="91"/>
    </row>
    <row r="306" spans="1:10" ht="20.25" customHeight="1" x14ac:dyDescent="0.15">
      <c r="A306" s="269">
        <v>150</v>
      </c>
      <c r="B306" s="270"/>
      <c r="C306" s="86"/>
      <c r="D306" s="86"/>
      <c r="E306" s="87"/>
      <c r="F306" s="86"/>
      <c r="G306" s="88"/>
      <c r="H306" s="89" t="str">
        <f t="shared" si="8"/>
        <v/>
      </c>
      <c r="I306" s="89" t="str">
        <f t="shared" si="9"/>
        <v/>
      </c>
      <c r="J306" s="87"/>
    </row>
    <row r="307" spans="1:10" ht="20.25" customHeight="1" x14ac:dyDescent="0.15">
      <c r="A307" s="269"/>
      <c r="B307" s="271"/>
      <c r="C307" s="90"/>
      <c r="D307" s="90"/>
      <c r="E307" s="91"/>
      <c r="F307" s="90"/>
      <c r="G307" s="92"/>
      <c r="H307" s="93" t="str">
        <f t="shared" si="8"/>
        <v/>
      </c>
      <c r="I307" s="93" t="str">
        <f t="shared" si="9"/>
        <v/>
      </c>
      <c r="J307" s="91"/>
    </row>
  </sheetData>
  <protectedRanges>
    <protectedRange sqref="W7:BP8 Q4:AK6 AT4:BP6 AW11:BP12 W11:AP12 Y9:BP10 AV28:AX55 BA28:BV55 AQ28:AS55 K28:AN55" name="範囲1"/>
  </protectedRanges>
  <mergeCells count="306">
    <mergeCell ref="A14:A15"/>
    <mergeCell ref="B14:B15"/>
    <mergeCell ref="A16:A17"/>
    <mergeCell ref="B16:B17"/>
    <mergeCell ref="A18:A19"/>
    <mergeCell ref="B3:C3"/>
    <mergeCell ref="E3:F3"/>
    <mergeCell ref="G3:J3"/>
    <mergeCell ref="A6:A7"/>
    <mergeCell ref="B6:B7"/>
    <mergeCell ref="B2:J2"/>
    <mergeCell ref="A8:A9"/>
    <mergeCell ref="B8:B9"/>
    <mergeCell ref="A10:A11"/>
    <mergeCell ref="B10:B11"/>
    <mergeCell ref="A12:A13"/>
    <mergeCell ref="B12:B13"/>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8:A39"/>
    <mergeCell ref="B38:B39"/>
    <mergeCell ref="A40:A41"/>
    <mergeCell ref="B40:B41"/>
    <mergeCell ref="A34:A35"/>
    <mergeCell ref="B34:B35"/>
    <mergeCell ref="A36:A37"/>
    <mergeCell ref="B36:B37"/>
    <mergeCell ref="A42:A43"/>
    <mergeCell ref="B42:B43"/>
    <mergeCell ref="A44:A45"/>
    <mergeCell ref="B44:B45"/>
    <mergeCell ref="A46:A47"/>
    <mergeCell ref="B46:B47"/>
    <mergeCell ref="A48:A49"/>
    <mergeCell ref="B48:B49"/>
    <mergeCell ref="A50:A51"/>
    <mergeCell ref="B50:B51"/>
    <mergeCell ref="A52:A53"/>
    <mergeCell ref="B52:B53"/>
    <mergeCell ref="A54:A55"/>
    <mergeCell ref="B54:B55"/>
    <mergeCell ref="B56:B57"/>
    <mergeCell ref="A58:A59"/>
    <mergeCell ref="B58:B59"/>
    <mergeCell ref="A60:A61"/>
    <mergeCell ref="B60:B61"/>
    <mergeCell ref="A56:A57"/>
    <mergeCell ref="A62:A63"/>
    <mergeCell ref="B62:B63"/>
    <mergeCell ref="A64:A65"/>
    <mergeCell ref="B64:B65"/>
    <mergeCell ref="A66:A67"/>
    <mergeCell ref="B66:B67"/>
    <mergeCell ref="A68:A69"/>
    <mergeCell ref="B68:B69"/>
    <mergeCell ref="A70:A71"/>
    <mergeCell ref="B70:B71"/>
    <mergeCell ref="A72:A73"/>
    <mergeCell ref="B72:B73"/>
    <mergeCell ref="A74:A75"/>
    <mergeCell ref="B74:B75"/>
    <mergeCell ref="A76:A77"/>
    <mergeCell ref="B76:B77"/>
    <mergeCell ref="A78:A79"/>
    <mergeCell ref="B78:B79"/>
    <mergeCell ref="A80:A81"/>
    <mergeCell ref="B80:B81"/>
    <mergeCell ref="A82:A83"/>
    <mergeCell ref="B82:B83"/>
    <mergeCell ref="A84:A85"/>
    <mergeCell ref="B84:B85"/>
    <mergeCell ref="A86:A87"/>
    <mergeCell ref="B86:B87"/>
    <mergeCell ref="A88:A89"/>
    <mergeCell ref="B88:B89"/>
    <mergeCell ref="A90:A91"/>
    <mergeCell ref="B90:B91"/>
    <mergeCell ref="A92:A93"/>
    <mergeCell ref="B92:B93"/>
    <mergeCell ref="A94:A95"/>
    <mergeCell ref="B94:B95"/>
    <mergeCell ref="A96:A97"/>
    <mergeCell ref="B96:B97"/>
    <mergeCell ref="A98:A99"/>
    <mergeCell ref="B98:B99"/>
    <mergeCell ref="A100:A101"/>
    <mergeCell ref="B100:B101"/>
    <mergeCell ref="A102:A103"/>
    <mergeCell ref="B102:B103"/>
    <mergeCell ref="A104:A105"/>
    <mergeCell ref="B104:B105"/>
    <mergeCell ref="A106:A107"/>
    <mergeCell ref="B106:B107"/>
    <mergeCell ref="A108:A109"/>
    <mergeCell ref="B108:B109"/>
    <mergeCell ref="A110:A111"/>
    <mergeCell ref="B110:B111"/>
    <mergeCell ref="A112:A113"/>
    <mergeCell ref="B112:B113"/>
    <mergeCell ref="A114:A115"/>
    <mergeCell ref="B114:B115"/>
    <mergeCell ref="A116:A117"/>
    <mergeCell ref="B116:B117"/>
    <mergeCell ref="A118:A119"/>
    <mergeCell ref="B118:B119"/>
    <mergeCell ref="A120:A121"/>
    <mergeCell ref="B120:B121"/>
    <mergeCell ref="A122:A123"/>
    <mergeCell ref="B122:B123"/>
    <mergeCell ref="A124:A125"/>
    <mergeCell ref="B124:B125"/>
    <mergeCell ref="A126:A127"/>
    <mergeCell ref="B126:B127"/>
    <mergeCell ref="A128:A129"/>
    <mergeCell ref="B128:B129"/>
    <mergeCell ref="A130:A131"/>
    <mergeCell ref="B130:B131"/>
    <mergeCell ref="A132:A133"/>
    <mergeCell ref="B132:B133"/>
    <mergeCell ref="A134:A135"/>
    <mergeCell ref="B134:B135"/>
    <mergeCell ref="A136:A137"/>
    <mergeCell ref="B136:B137"/>
    <mergeCell ref="A138:A139"/>
    <mergeCell ref="B138:B139"/>
    <mergeCell ref="A140:A141"/>
    <mergeCell ref="B140:B141"/>
    <mergeCell ref="A142:A143"/>
    <mergeCell ref="B142:B143"/>
    <mergeCell ref="A144:A145"/>
    <mergeCell ref="B144:B145"/>
    <mergeCell ref="A146:A147"/>
    <mergeCell ref="B146:B147"/>
    <mergeCell ref="A148:A149"/>
    <mergeCell ref="B148:B149"/>
    <mergeCell ref="A150:A151"/>
    <mergeCell ref="B150:B151"/>
    <mergeCell ref="A152:A153"/>
    <mergeCell ref="B152:B153"/>
    <mergeCell ref="A154:A155"/>
    <mergeCell ref="B154:B155"/>
    <mergeCell ref="A156:A157"/>
    <mergeCell ref="B156:B157"/>
    <mergeCell ref="A158:A159"/>
    <mergeCell ref="B158:B159"/>
    <mergeCell ref="A160:A161"/>
    <mergeCell ref="B160:B161"/>
    <mergeCell ref="A162:A163"/>
    <mergeCell ref="B162:B163"/>
    <mergeCell ref="A164:A165"/>
    <mergeCell ref="B164:B165"/>
    <mergeCell ref="A166:A167"/>
    <mergeCell ref="B166:B167"/>
    <mergeCell ref="A168:A169"/>
    <mergeCell ref="B168:B169"/>
    <mergeCell ref="A170:A171"/>
    <mergeCell ref="B170:B171"/>
    <mergeCell ref="A172:A173"/>
    <mergeCell ref="B172:B173"/>
    <mergeCell ref="A174:A175"/>
    <mergeCell ref="B174:B175"/>
    <mergeCell ref="A176:A177"/>
    <mergeCell ref="B176:B177"/>
    <mergeCell ref="A178:A179"/>
    <mergeCell ref="B178:B179"/>
    <mergeCell ref="A180:A181"/>
    <mergeCell ref="B180:B181"/>
    <mergeCell ref="A182:A183"/>
    <mergeCell ref="B182:B183"/>
    <mergeCell ref="A184:A185"/>
    <mergeCell ref="B184:B185"/>
    <mergeCell ref="A186:A187"/>
    <mergeCell ref="B186:B187"/>
    <mergeCell ref="A188:A189"/>
    <mergeCell ref="B188:B189"/>
    <mergeCell ref="A190:A191"/>
    <mergeCell ref="B190:B191"/>
    <mergeCell ref="A192:A193"/>
    <mergeCell ref="B192:B193"/>
    <mergeCell ref="A194:A195"/>
    <mergeCell ref="B194:B195"/>
    <mergeCell ref="A196:A197"/>
    <mergeCell ref="B196:B197"/>
    <mergeCell ref="A198:A199"/>
    <mergeCell ref="B198:B199"/>
    <mergeCell ref="A200:A201"/>
    <mergeCell ref="B200:B201"/>
    <mergeCell ref="A202:A203"/>
    <mergeCell ref="B202:B203"/>
    <mergeCell ref="A204:A205"/>
    <mergeCell ref="B204:B205"/>
    <mergeCell ref="A206:A207"/>
    <mergeCell ref="B206:B207"/>
    <mergeCell ref="A208:A209"/>
    <mergeCell ref="B208:B209"/>
    <mergeCell ref="A210:A211"/>
    <mergeCell ref="B210:B211"/>
    <mergeCell ref="A212:A213"/>
    <mergeCell ref="B212:B213"/>
    <mergeCell ref="A214:A215"/>
    <mergeCell ref="B214:B215"/>
    <mergeCell ref="A216:A217"/>
    <mergeCell ref="B216:B217"/>
    <mergeCell ref="A218:A219"/>
    <mergeCell ref="B218:B219"/>
    <mergeCell ref="A220:A221"/>
    <mergeCell ref="B220:B221"/>
    <mergeCell ref="A222:A223"/>
    <mergeCell ref="B222:B223"/>
    <mergeCell ref="A224:A225"/>
    <mergeCell ref="B224:B225"/>
    <mergeCell ref="A226:A227"/>
    <mergeCell ref="B226:B227"/>
    <mergeCell ref="A228:A229"/>
    <mergeCell ref="B228:B229"/>
    <mergeCell ref="A230:A231"/>
    <mergeCell ref="B230:B231"/>
    <mergeCell ref="A232:A233"/>
    <mergeCell ref="B232:B233"/>
    <mergeCell ref="A234:A235"/>
    <mergeCell ref="B234:B235"/>
    <mergeCell ref="A236:A237"/>
    <mergeCell ref="B236:B237"/>
    <mergeCell ref="A238:A239"/>
    <mergeCell ref="B238:B239"/>
    <mergeCell ref="A240:A241"/>
    <mergeCell ref="B240:B241"/>
    <mergeCell ref="A242:A243"/>
    <mergeCell ref="B242:B243"/>
    <mergeCell ref="A244:A245"/>
    <mergeCell ref="B244:B245"/>
    <mergeCell ref="A246:A247"/>
    <mergeCell ref="B246:B247"/>
    <mergeCell ref="A248:A249"/>
    <mergeCell ref="B248:B249"/>
    <mergeCell ref="A250:A251"/>
    <mergeCell ref="B250:B251"/>
    <mergeCell ref="A252:A253"/>
    <mergeCell ref="B252:B253"/>
    <mergeCell ref="A254:A255"/>
    <mergeCell ref="B254:B255"/>
    <mergeCell ref="A256:A257"/>
    <mergeCell ref="B256:B257"/>
    <mergeCell ref="A258:A259"/>
    <mergeCell ref="B258:B259"/>
    <mergeCell ref="A260:A261"/>
    <mergeCell ref="B260:B261"/>
    <mergeCell ref="A262:A263"/>
    <mergeCell ref="B262:B263"/>
    <mergeCell ref="A264:A265"/>
    <mergeCell ref="B264:B265"/>
    <mergeCell ref="A266:A267"/>
    <mergeCell ref="B266:B267"/>
    <mergeCell ref="A268:A269"/>
    <mergeCell ref="B268:B269"/>
    <mergeCell ref="A270:A271"/>
    <mergeCell ref="B270:B271"/>
    <mergeCell ref="A272:A273"/>
    <mergeCell ref="B272:B273"/>
    <mergeCell ref="A274:A275"/>
    <mergeCell ref="B274:B275"/>
    <mergeCell ref="A276:A277"/>
    <mergeCell ref="B276:B277"/>
    <mergeCell ref="A278:A279"/>
    <mergeCell ref="B278:B279"/>
    <mergeCell ref="A280:A281"/>
    <mergeCell ref="B280:B281"/>
    <mergeCell ref="A282:A283"/>
    <mergeCell ref="B282:B283"/>
    <mergeCell ref="A284:A285"/>
    <mergeCell ref="B284:B285"/>
    <mergeCell ref="A286:A287"/>
    <mergeCell ref="B286:B287"/>
    <mergeCell ref="A288:A289"/>
    <mergeCell ref="B288:B289"/>
    <mergeCell ref="A290:A291"/>
    <mergeCell ref="B290:B291"/>
    <mergeCell ref="A292:A293"/>
    <mergeCell ref="B292:B293"/>
    <mergeCell ref="A294:A295"/>
    <mergeCell ref="B294:B295"/>
    <mergeCell ref="A306:A307"/>
    <mergeCell ref="B306:B307"/>
    <mergeCell ref="A298:A299"/>
    <mergeCell ref="B298:B299"/>
    <mergeCell ref="A300:A301"/>
    <mergeCell ref="B300:B301"/>
    <mergeCell ref="A302:A303"/>
    <mergeCell ref="B302:B303"/>
    <mergeCell ref="A296:A297"/>
    <mergeCell ref="B296:B297"/>
    <mergeCell ref="A304:A305"/>
    <mergeCell ref="B304:B305"/>
  </mergeCells>
  <phoneticPr fontId="1"/>
  <dataValidations count="4">
    <dataValidation allowBlank="1" showInputMessage="1" showErrorMessage="1" prompt="数字のみ入力ください" sqref="B1 B3:B65536"/>
    <dataValidation allowBlank="1" showInputMessage="1" showErrorMessage="1" prompt="年齢は自動入力です" sqref="J5 J308:J65536 H5:H65536"/>
    <dataValidation allowBlank="1" showInputMessage="1" showErrorMessage="1" prompt="名字と名前の間は1文字スペースを入れてください" sqref="E5:F65536"/>
    <dataValidation allowBlank="1" showInputMessage="1" showErrorMessage="1" prompt="西暦で入力ください" sqref="G5:G65536"/>
  </dataValidations>
  <printOptions horizontalCentered="1"/>
  <pageMargins left="0" right="0" top="0.39370078740157483" bottom="0" header="0.31496062992125984" footer="0.31496062992125984"/>
  <pageSetup paperSize="9"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U78"/>
  <sheetViews>
    <sheetView zoomScaleNormal="100" workbookViewId="0">
      <selection activeCell="K26" sqref="K26:AF27"/>
    </sheetView>
  </sheetViews>
  <sheetFormatPr defaultColWidth="1.42578125" defaultRowHeight="14.25" x14ac:dyDescent="0.15"/>
  <cols>
    <col min="1" max="18" width="1.42578125" style="60"/>
    <col min="19" max="19" width="1.42578125" style="76"/>
    <col min="20" max="37" width="1.42578125" style="60"/>
    <col min="38" max="38" width="2.85546875" style="60" bestFit="1" customWidth="1"/>
    <col min="39" max="16384" width="1.42578125" style="60"/>
  </cols>
  <sheetData>
    <row r="1" spans="1:73" ht="18" customHeight="1" x14ac:dyDescent="0.15">
      <c r="A1" s="122" t="s">
        <v>159</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row>
    <row r="2" spans="1:73" ht="18" customHeight="1" x14ac:dyDescent="0.15">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row>
    <row r="3" spans="1:73" ht="11.25" customHeight="1" x14ac:dyDescent="0.15">
      <c r="E3" s="123" t="s">
        <v>133</v>
      </c>
      <c r="F3" s="123"/>
      <c r="G3" s="123"/>
      <c r="H3" s="123"/>
      <c r="I3" s="123"/>
      <c r="J3" s="123"/>
      <c r="K3" s="123"/>
      <c r="L3" s="123"/>
      <c r="M3" s="125"/>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7"/>
      <c r="AP3" s="123" t="s">
        <v>61</v>
      </c>
      <c r="AQ3" s="123"/>
      <c r="AR3" s="123"/>
      <c r="AS3" s="123"/>
      <c r="AT3" s="123"/>
      <c r="AU3" s="123"/>
      <c r="AV3" s="123"/>
      <c r="AW3" s="123"/>
      <c r="AX3" s="134"/>
      <c r="AY3" s="135"/>
      <c r="AZ3" s="135"/>
      <c r="BA3" s="135"/>
      <c r="BB3" s="135"/>
      <c r="BC3" s="135"/>
      <c r="BD3" s="135"/>
      <c r="BE3" s="135"/>
      <c r="BF3" s="135"/>
      <c r="BG3" s="135"/>
      <c r="BH3" s="135"/>
      <c r="BI3" s="135"/>
      <c r="BJ3" s="135"/>
      <c r="BK3" s="135"/>
      <c r="BL3" s="135"/>
      <c r="BM3" s="135"/>
      <c r="BN3" s="135"/>
      <c r="BO3" s="135"/>
      <c r="BP3" s="135"/>
      <c r="BQ3" s="136"/>
    </row>
    <row r="4" spans="1:73" ht="11.25" customHeight="1" x14ac:dyDescent="0.15">
      <c r="E4" s="123"/>
      <c r="F4" s="123"/>
      <c r="G4" s="123"/>
      <c r="H4" s="123"/>
      <c r="I4" s="123"/>
      <c r="J4" s="123"/>
      <c r="K4" s="123"/>
      <c r="L4" s="123"/>
      <c r="M4" s="128"/>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30"/>
      <c r="AP4" s="123"/>
      <c r="AQ4" s="123"/>
      <c r="AR4" s="123"/>
      <c r="AS4" s="123"/>
      <c r="AT4" s="123"/>
      <c r="AU4" s="123"/>
      <c r="AV4" s="123"/>
      <c r="AW4" s="123"/>
      <c r="AX4" s="137"/>
      <c r="AY4" s="138"/>
      <c r="AZ4" s="138"/>
      <c r="BA4" s="138"/>
      <c r="BB4" s="138"/>
      <c r="BC4" s="138"/>
      <c r="BD4" s="138"/>
      <c r="BE4" s="138"/>
      <c r="BF4" s="138"/>
      <c r="BG4" s="138"/>
      <c r="BH4" s="138"/>
      <c r="BI4" s="138"/>
      <c r="BJ4" s="138"/>
      <c r="BK4" s="138"/>
      <c r="BL4" s="138"/>
      <c r="BM4" s="138"/>
      <c r="BN4" s="138"/>
      <c r="BO4" s="138"/>
      <c r="BP4" s="138"/>
      <c r="BQ4" s="139"/>
    </row>
    <row r="5" spans="1:73" ht="11.25" customHeight="1" x14ac:dyDescent="0.15">
      <c r="E5" s="124"/>
      <c r="F5" s="124"/>
      <c r="G5" s="124"/>
      <c r="H5" s="124"/>
      <c r="I5" s="124"/>
      <c r="J5" s="124"/>
      <c r="K5" s="124"/>
      <c r="L5" s="124"/>
      <c r="M5" s="131"/>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3"/>
      <c r="AP5" s="124"/>
      <c r="AQ5" s="124"/>
      <c r="AR5" s="124"/>
      <c r="AS5" s="124"/>
      <c r="AT5" s="124"/>
      <c r="AU5" s="124"/>
      <c r="AV5" s="124"/>
      <c r="AW5" s="124"/>
      <c r="AX5" s="140"/>
      <c r="AY5" s="141"/>
      <c r="AZ5" s="141"/>
      <c r="BA5" s="141"/>
      <c r="BB5" s="141"/>
      <c r="BC5" s="141"/>
      <c r="BD5" s="141"/>
      <c r="BE5" s="141"/>
      <c r="BF5" s="141"/>
      <c r="BG5" s="141"/>
      <c r="BH5" s="141"/>
      <c r="BI5" s="141"/>
      <c r="BJ5" s="141"/>
      <c r="BK5" s="141"/>
      <c r="BL5" s="141"/>
      <c r="BM5" s="141"/>
      <c r="BN5" s="141"/>
      <c r="BO5" s="141"/>
      <c r="BP5" s="141"/>
      <c r="BQ5" s="142"/>
    </row>
    <row r="6" spans="1:73" ht="12.75" customHeight="1" x14ac:dyDescent="0.15">
      <c r="E6" s="143" t="s">
        <v>55</v>
      </c>
      <c r="F6" s="144"/>
      <c r="G6" s="144"/>
      <c r="H6" s="144"/>
      <c r="I6" s="144"/>
      <c r="J6" s="144"/>
      <c r="K6" s="144"/>
      <c r="L6" s="145"/>
      <c r="M6" s="152" t="s">
        <v>59</v>
      </c>
      <c r="N6" s="152"/>
      <c r="O6" s="152"/>
      <c r="P6" s="152"/>
      <c r="Q6" s="152"/>
      <c r="R6" s="152"/>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5"/>
    </row>
    <row r="7" spans="1:73" ht="12.75" customHeight="1" x14ac:dyDescent="0.15">
      <c r="E7" s="146"/>
      <c r="F7" s="147"/>
      <c r="G7" s="147"/>
      <c r="H7" s="147"/>
      <c r="I7" s="147"/>
      <c r="J7" s="147"/>
      <c r="K7" s="147"/>
      <c r="L7" s="148"/>
      <c r="M7" s="153"/>
      <c r="N7" s="153"/>
      <c r="O7" s="153"/>
      <c r="P7" s="153"/>
      <c r="Q7" s="153"/>
      <c r="R7" s="153"/>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7"/>
    </row>
    <row r="8" spans="1:73" ht="12.75" customHeight="1" x14ac:dyDescent="0.15">
      <c r="E8" s="146"/>
      <c r="F8" s="147"/>
      <c r="G8" s="147"/>
      <c r="H8" s="147"/>
      <c r="I8" s="147"/>
      <c r="J8" s="147"/>
      <c r="K8" s="147"/>
      <c r="L8" s="148"/>
      <c r="M8" s="158" t="s">
        <v>58</v>
      </c>
      <c r="N8" s="159"/>
      <c r="O8" s="159"/>
      <c r="P8" s="159"/>
      <c r="Q8" s="159"/>
      <c r="R8" s="159"/>
      <c r="S8" s="159" t="s">
        <v>57</v>
      </c>
      <c r="T8" s="159"/>
      <c r="U8" s="61"/>
      <c r="V8" s="61"/>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5"/>
    </row>
    <row r="9" spans="1:73" ht="12.75" customHeight="1" x14ac:dyDescent="0.15">
      <c r="E9" s="146"/>
      <c r="F9" s="147"/>
      <c r="G9" s="147"/>
      <c r="H9" s="147"/>
      <c r="I9" s="147"/>
      <c r="J9" s="147"/>
      <c r="K9" s="147"/>
      <c r="L9" s="148"/>
      <c r="M9" s="160"/>
      <c r="N9" s="153"/>
      <c r="O9" s="153"/>
      <c r="P9" s="153"/>
      <c r="Q9" s="153"/>
      <c r="R9" s="153"/>
      <c r="S9" s="153"/>
      <c r="T9" s="153"/>
      <c r="U9" s="62"/>
      <c r="V9" s="62"/>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6"/>
    </row>
    <row r="10" spans="1:73" ht="12.75" customHeight="1" x14ac:dyDescent="0.15">
      <c r="E10" s="146"/>
      <c r="F10" s="147"/>
      <c r="G10" s="147"/>
      <c r="H10" s="147"/>
      <c r="I10" s="147"/>
      <c r="J10" s="147"/>
      <c r="K10" s="147"/>
      <c r="L10" s="148"/>
      <c r="M10" s="167" t="s">
        <v>56</v>
      </c>
      <c r="N10" s="167"/>
      <c r="O10" s="167"/>
      <c r="P10" s="167"/>
      <c r="Q10" s="167"/>
      <c r="R10" s="167"/>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7" t="s">
        <v>60</v>
      </c>
      <c r="AP10" s="167"/>
      <c r="AQ10" s="167"/>
      <c r="AR10" s="167"/>
      <c r="AS10" s="167"/>
      <c r="AT10" s="167"/>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71"/>
    </row>
    <row r="11" spans="1:73" ht="12.75" customHeight="1" x14ac:dyDescent="0.15">
      <c r="E11" s="149"/>
      <c r="F11" s="150"/>
      <c r="G11" s="150"/>
      <c r="H11" s="150"/>
      <c r="I11" s="150"/>
      <c r="J11" s="150"/>
      <c r="K11" s="150"/>
      <c r="L11" s="151"/>
      <c r="M11" s="168"/>
      <c r="N11" s="168"/>
      <c r="O11" s="168"/>
      <c r="P11" s="168"/>
      <c r="Q11" s="168"/>
      <c r="R11" s="168"/>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68"/>
      <c r="AP11" s="168"/>
      <c r="AQ11" s="168"/>
      <c r="AR11" s="168"/>
      <c r="AS11" s="168"/>
      <c r="AT11" s="168"/>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2"/>
    </row>
    <row r="12" spans="1:73" ht="6" customHeight="1" x14ac:dyDescent="0.15">
      <c r="E12" s="63"/>
      <c r="F12" s="63"/>
      <c r="G12" s="63"/>
      <c r="H12" s="63"/>
      <c r="I12" s="63"/>
      <c r="J12" s="63"/>
      <c r="K12" s="63"/>
      <c r="L12" s="63"/>
      <c r="M12" s="63"/>
      <c r="N12" s="63"/>
      <c r="O12" s="64"/>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row>
    <row r="13" spans="1:73" ht="14.25" customHeight="1" x14ac:dyDescent="0.15">
      <c r="E13" s="63"/>
      <c r="F13" s="63"/>
      <c r="G13" s="63"/>
      <c r="H13" s="63"/>
      <c r="I13" s="63"/>
      <c r="J13" s="63"/>
      <c r="K13" s="173" t="s">
        <v>192</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63"/>
      <c r="BM13" s="63"/>
      <c r="BN13" s="63"/>
      <c r="BO13" s="63"/>
      <c r="BP13" s="63"/>
      <c r="BQ13" s="63"/>
    </row>
    <row r="14" spans="1:73" ht="9" customHeight="1" x14ac:dyDescent="0.15">
      <c r="K14" s="174" t="s">
        <v>64</v>
      </c>
      <c r="L14" s="144"/>
      <c r="M14" s="144"/>
      <c r="N14" s="144"/>
      <c r="O14" s="144"/>
      <c r="P14" s="144"/>
      <c r="Q14" s="144"/>
      <c r="R14" s="144"/>
      <c r="S14" s="144"/>
      <c r="T14" s="144"/>
      <c r="U14" s="144"/>
      <c r="V14" s="144"/>
      <c r="W14" s="144"/>
      <c r="X14" s="144"/>
      <c r="Y14" s="144"/>
      <c r="Z14" s="144"/>
      <c r="AA14" s="144"/>
      <c r="AB14" s="144"/>
      <c r="AC14" s="144"/>
      <c r="AD14" s="144"/>
      <c r="AE14" s="144"/>
      <c r="AF14" s="175"/>
      <c r="AG14" s="144" t="s">
        <v>149</v>
      </c>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5"/>
    </row>
    <row r="15" spans="1:73" ht="9" customHeight="1" x14ac:dyDescent="0.15">
      <c r="K15" s="149"/>
      <c r="L15" s="150"/>
      <c r="M15" s="150"/>
      <c r="N15" s="150"/>
      <c r="O15" s="150"/>
      <c r="P15" s="150"/>
      <c r="Q15" s="150"/>
      <c r="R15" s="150"/>
      <c r="S15" s="150"/>
      <c r="T15" s="150"/>
      <c r="U15" s="150"/>
      <c r="V15" s="150"/>
      <c r="W15" s="150"/>
      <c r="X15" s="150"/>
      <c r="Y15" s="150"/>
      <c r="Z15" s="150"/>
      <c r="AA15" s="150"/>
      <c r="AB15" s="150"/>
      <c r="AC15" s="150"/>
      <c r="AD15" s="150"/>
      <c r="AE15" s="150"/>
      <c r="AF15" s="176"/>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1"/>
    </row>
    <row r="16" spans="1:73" ht="9" customHeight="1" x14ac:dyDescent="0.15">
      <c r="K16" s="177" t="s">
        <v>150</v>
      </c>
      <c r="L16" s="178"/>
      <c r="M16" s="178"/>
      <c r="N16" s="178"/>
      <c r="O16" s="178"/>
      <c r="P16" s="178"/>
      <c r="Q16" s="178"/>
      <c r="R16" s="178"/>
      <c r="S16" s="178"/>
      <c r="T16" s="178"/>
      <c r="U16" s="178"/>
      <c r="V16" s="178"/>
      <c r="W16" s="178"/>
      <c r="X16" s="178"/>
      <c r="Y16" s="178"/>
      <c r="Z16" s="178"/>
      <c r="AA16" s="178"/>
      <c r="AB16" s="178"/>
      <c r="AC16" s="178"/>
      <c r="AD16" s="178"/>
      <c r="AE16" s="178"/>
      <c r="AF16" s="179"/>
      <c r="AG16" s="161">
        <v>2000</v>
      </c>
      <c r="AH16" s="161"/>
      <c r="AI16" s="161"/>
      <c r="AJ16" s="161"/>
      <c r="AK16" s="161"/>
      <c r="AL16" s="161"/>
      <c r="AM16" s="161"/>
      <c r="AN16" s="147" t="s">
        <v>62</v>
      </c>
      <c r="AO16" s="147"/>
      <c r="AP16" s="147"/>
      <c r="AQ16" s="147"/>
      <c r="AR16" s="184">
        <f>COUNTIF(シングルス申込書!$B$7:$B$356,"1")</f>
        <v>0</v>
      </c>
      <c r="AS16" s="184"/>
      <c r="AT16" s="184"/>
      <c r="AU16" s="184"/>
      <c r="AV16" s="186" t="s">
        <v>65</v>
      </c>
      <c r="AW16" s="186"/>
      <c r="AX16" s="186"/>
      <c r="AY16" s="186"/>
      <c r="AZ16" s="161">
        <f>AG16*AR16</f>
        <v>0</v>
      </c>
      <c r="BA16" s="161"/>
      <c r="BB16" s="161"/>
      <c r="BC16" s="161"/>
      <c r="BD16" s="161"/>
      <c r="BE16" s="161"/>
      <c r="BF16" s="161"/>
      <c r="BG16" s="161"/>
      <c r="BH16" s="188" t="s">
        <v>67</v>
      </c>
      <c r="BI16" s="189"/>
      <c r="BJ16" s="189"/>
      <c r="BK16" s="65"/>
    </row>
    <row r="17" spans="11:63" ht="9" customHeight="1" x14ac:dyDescent="0.15">
      <c r="K17" s="180"/>
      <c r="L17" s="181"/>
      <c r="M17" s="181"/>
      <c r="N17" s="181"/>
      <c r="O17" s="181"/>
      <c r="P17" s="181"/>
      <c r="Q17" s="181"/>
      <c r="R17" s="181"/>
      <c r="S17" s="181"/>
      <c r="T17" s="181"/>
      <c r="U17" s="181"/>
      <c r="V17" s="181"/>
      <c r="W17" s="181"/>
      <c r="X17" s="181"/>
      <c r="Y17" s="181"/>
      <c r="Z17" s="181"/>
      <c r="AA17" s="181"/>
      <c r="AB17" s="181"/>
      <c r="AC17" s="181"/>
      <c r="AD17" s="181"/>
      <c r="AE17" s="181"/>
      <c r="AF17" s="182"/>
      <c r="AG17" s="162"/>
      <c r="AH17" s="162"/>
      <c r="AI17" s="162"/>
      <c r="AJ17" s="162"/>
      <c r="AK17" s="162"/>
      <c r="AL17" s="162"/>
      <c r="AM17" s="162"/>
      <c r="AN17" s="183"/>
      <c r="AO17" s="183"/>
      <c r="AP17" s="183"/>
      <c r="AQ17" s="183"/>
      <c r="AR17" s="185"/>
      <c r="AS17" s="185"/>
      <c r="AT17" s="185"/>
      <c r="AU17" s="185"/>
      <c r="AV17" s="187"/>
      <c r="AW17" s="187"/>
      <c r="AX17" s="187"/>
      <c r="AY17" s="187"/>
      <c r="AZ17" s="162"/>
      <c r="BA17" s="162"/>
      <c r="BB17" s="162"/>
      <c r="BC17" s="162"/>
      <c r="BD17" s="162"/>
      <c r="BE17" s="162"/>
      <c r="BF17" s="162"/>
      <c r="BG17" s="162"/>
      <c r="BH17" s="190"/>
      <c r="BI17" s="190"/>
      <c r="BJ17" s="190"/>
      <c r="BK17" s="66"/>
    </row>
    <row r="18" spans="11:63" ht="9" customHeight="1" x14ac:dyDescent="0.15">
      <c r="K18" s="177" t="s">
        <v>161</v>
      </c>
      <c r="L18" s="178"/>
      <c r="M18" s="178"/>
      <c r="N18" s="178"/>
      <c r="O18" s="178"/>
      <c r="P18" s="178"/>
      <c r="Q18" s="178"/>
      <c r="R18" s="178"/>
      <c r="S18" s="178"/>
      <c r="T18" s="178"/>
      <c r="U18" s="178"/>
      <c r="V18" s="178"/>
      <c r="W18" s="178"/>
      <c r="X18" s="178"/>
      <c r="Y18" s="178"/>
      <c r="Z18" s="178"/>
      <c r="AA18" s="178"/>
      <c r="AB18" s="178"/>
      <c r="AC18" s="178"/>
      <c r="AD18" s="178"/>
      <c r="AE18" s="178"/>
      <c r="AF18" s="179"/>
      <c r="AG18" s="200">
        <v>2000</v>
      </c>
      <c r="AH18" s="200"/>
      <c r="AI18" s="200"/>
      <c r="AJ18" s="200"/>
      <c r="AK18" s="200"/>
      <c r="AL18" s="200"/>
      <c r="AM18" s="200"/>
      <c r="AN18" s="147" t="s">
        <v>62</v>
      </c>
      <c r="AO18" s="147"/>
      <c r="AP18" s="147"/>
      <c r="AQ18" s="147"/>
      <c r="AR18" s="184">
        <f>COUNTIF(シングルス申込書!$B$7:$B$356,"2")</f>
        <v>0</v>
      </c>
      <c r="AS18" s="184"/>
      <c r="AT18" s="184"/>
      <c r="AU18" s="184"/>
      <c r="AV18" s="186" t="s">
        <v>65</v>
      </c>
      <c r="AW18" s="186"/>
      <c r="AX18" s="186"/>
      <c r="AY18" s="186"/>
      <c r="AZ18" s="200">
        <f>AG18*AR18</f>
        <v>0</v>
      </c>
      <c r="BA18" s="200"/>
      <c r="BB18" s="200"/>
      <c r="BC18" s="200"/>
      <c r="BD18" s="200"/>
      <c r="BE18" s="200"/>
      <c r="BF18" s="200"/>
      <c r="BG18" s="200"/>
      <c r="BH18" s="195" t="s">
        <v>67</v>
      </c>
      <c r="BI18" s="196"/>
      <c r="BJ18" s="196"/>
      <c r="BK18" s="67"/>
    </row>
    <row r="19" spans="11:63" ht="9" customHeight="1" x14ac:dyDescent="0.15">
      <c r="K19" s="205"/>
      <c r="L19" s="178"/>
      <c r="M19" s="178"/>
      <c r="N19" s="178"/>
      <c r="O19" s="178"/>
      <c r="P19" s="178"/>
      <c r="Q19" s="178"/>
      <c r="R19" s="178"/>
      <c r="S19" s="178"/>
      <c r="T19" s="178"/>
      <c r="U19" s="178"/>
      <c r="V19" s="178"/>
      <c r="W19" s="178"/>
      <c r="X19" s="178"/>
      <c r="Y19" s="178"/>
      <c r="Z19" s="178"/>
      <c r="AA19" s="178"/>
      <c r="AB19" s="178"/>
      <c r="AC19" s="178"/>
      <c r="AD19" s="178"/>
      <c r="AE19" s="178"/>
      <c r="AF19" s="179"/>
      <c r="AG19" s="162"/>
      <c r="AH19" s="162"/>
      <c r="AI19" s="162"/>
      <c r="AJ19" s="162"/>
      <c r="AK19" s="162"/>
      <c r="AL19" s="162"/>
      <c r="AM19" s="162"/>
      <c r="AN19" s="147"/>
      <c r="AO19" s="147"/>
      <c r="AP19" s="147"/>
      <c r="AQ19" s="147"/>
      <c r="AR19" s="185"/>
      <c r="AS19" s="185"/>
      <c r="AT19" s="185"/>
      <c r="AU19" s="185"/>
      <c r="AV19" s="186"/>
      <c r="AW19" s="186"/>
      <c r="AX19" s="186"/>
      <c r="AY19" s="186"/>
      <c r="AZ19" s="162"/>
      <c r="BA19" s="162"/>
      <c r="BB19" s="162"/>
      <c r="BC19" s="162"/>
      <c r="BD19" s="162"/>
      <c r="BE19" s="162"/>
      <c r="BF19" s="162"/>
      <c r="BG19" s="162"/>
      <c r="BH19" s="190"/>
      <c r="BI19" s="190"/>
      <c r="BJ19" s="190"/>
      <c r="BK19" s="66"/>
    </row>
    <row r="20" spans="11:63" ht="9" customHeight="1" x14ac:dyDescent="0.15">
      <c r="K20" s="197" t="s">
        <v>162</v>
      </c>
      <c r="L20" s="198"/>
      <c r="M20" s="198"/>
      <c r="N20" s="198"/>
      <c r="O20" s="198"/>
      <c r="P20" s="198"/>
      <c r="Q20" s="198"/>
      <c r="R20" s="198"/>
      <c r="S20" s="198"/>
      <c r="T20" s="198"/>
      <c r="U20" s="198"/>
      <c r="V20" s="198"/>
      <c r="W20" s="198"/>
      <c r="X20" s="198"/>
      <c r="Y20" s="198"/>
      <c r="Z20" s="198"/>
      <c r="AA20" s="198"/>
      <c r="AB20" s="198"/>
      <c r="AC20" s="198"/>
      <c r="AD20" s="198"/>
      <c r="AE20" s="198"/>
      <c r="AF20" s="199"/>
      <c r="AG20" s="200">
        <v>2000</v>
      </c>
      <c r="AH20" s="200"/>
      <c r="AI20" s="200"/>
      <c r="AJ20" s="200"/>
      <c r="AK20" s="200"/>
      <c r="AL20" s="200"/>
      <c r="AM20" s="200"/>
      <c r="AN20" s="201" t="s">
        <v>62</v>
      </c>
      <c r="AO20" s="201"/>
      <c r="AP20" s="201"/>
      <c r="AQ20" s="201"/>
      <c r="AR20" s="184">
        <f>COUNTIF(シングルス申込書!$B$7:$B$356,"3")</f>
        <v>0</v>
      </c>
      <c r="AS20" s="184"/>
      <c r="AT20" s="184"/>
      <c r="AU20" s="184"/>
      <c r="AV20" s="202" t="s">
        <v>65</v>
      </c>
      <c r="AW20" s="202"/>
      <c r="AX20" s="202"/>
      <c r="AY20" s="202"/>
      <c r="AZ20" s="200">
        <f>AG20*AR20</f>
        <v>0</v>
      </c>
      <c r="BA20" s="200"/>
      <c r="BB20" s="200"/>
      <c r="BC20" s="200"/>
      <c r="BD20" s="200"/>
      <c r="BE20" s="200"/>
      <c r="BF20" s="200"/>
      <c r="BG20" s="200"/>
      <c r="BH20" s="195" t="s">
        <v>67</v>
      </c>
      <c r="BI20" s="195"/>
      <c r="BJ20" s="195"/>
      <c r="BK20" s="67"/>
    </row>
    <row r="21" spans="11:63" ht="9" customHeight="1" x14ac:dyDescent="0.15">
      <c r="K21" s="180"/>
      <c r="L21" s="181"/>
      <c r="M21" s="181"/>
      <c r="N21" s="181"/>
      <c r="O21" s="181"/>
      <c r="P21" s="181"/>
      <c r="Q21" s="181"/>
      <c r="R21" s="181"/>
      <c r="S21" s="181"/>
      <c r="T21" s="181"/>
      <c r="U21" s="181"/>
      <c r="V21" s="181"/>
      <c r="W21" s="181"/>
      <c r="X21" s="181"/>
      <c r="Y21" s="181"/>
      <c r="Z21" s="181"/>
      <c r="AA21" s="181"/>
      <c r="AB21" s="181"/>
      <c r="AC21" s="181"/>
      <c r="AD21" s="181"/>
      <c r="AE21" s="181"/>
      <c r="AF21" s="182"/>
      <c r="AG21" s="162"/>
      <c r="AH21" s="162"/>
      <c r="AI21" s="162"/>
      <c r="AJ21" s="162"/>
      <c r="AK21" s="162"/>
      <c r="AL21" s="162"/>
      <c r="AM21" s="162"/>
      <c r="AN21" s="183"/>
      <c r="AO21" s="183"/>
      <c r="AP21" s="183"/>
      <c r="AQ21" s="183"/>
      <c r="AR21" s="185"/>
      <c r="AS21" s="185"/>
      <c r="AT21" s="185"/>
      <c r="AU21" s="185"/>
      <c r="AV21" s="187"/>
      <c r="AW21" s="187"/>
      <c r="AX21" s="187"/>
      <c r="AY21" s="187"/>
      <c r="AZ21" s="162"/>
      <c r="BA21" s="162"/>
      <c r="BB21" s="162"/>
      <c r="BC21" s="162"/>
      <c r="BD21" s="162"/>
      <c r="BE21" s="162"/>
      <c r="BF21" s="162"/>
      <c r="BG21" s="162"/>
      <c r="BH21" s="203"/>
      <c r="BI21" s="203"/>
      <c r="BJ21" s="203"/>
      <c r="BK21" s="66"/>
    </row>
    <row r="22" spans="11:63" ht="9" customHeight="1" x14ac:dyDescent="0.15">
      <c r="K22" s="177" t="s">
        <v>163</v>
      </c>
      <c r="L22" s="178"/>
      <c r="M22" s="178"/>
      <c r="N22" s="178"/>
      <c r="O22" s="178"/>
      <c r="P22" s="178"/>
      <c r="Q22" s="178"/>
      <c r="R22" s="178"/>
      <c r="S22" s="178"/>
      <c r="T22" s="178"/>
      <c r="U22" s="178"/>
      <c r="V22" s="178"/>
      <c r="W22" s="178"/>
      <c r="X22" s="178"/>
      <c r="Y22" s="178"/>
      <c r="Z22" s="178"/>
      <c r="AA22" s="178"/>
      <c r="AB22" s="178"/>
      <c r="AC22" s="178"/>
      <c r="AD22" s="178"/>
      <c r="AE22" s="178"/>
      <c r="AF22" s="179"/>
      <c r="AG22" s="200">
        <v>2000</v>
      </c>
      <c r="AH22" s="200"/>
      <c r="AI22" s="200"/>
      <c r="AJ22" s="200"/>
      <c r="AK22" s="200"/>
      <c r="AL22" s="200"/>
      <c r="AM22" s="200"/>
      <c r="AN22" s="147" t="s">
        <v>62</v>
      </c>
      <c r="AO22" s="147"/>
      <c r="AP22" s="147"/>
      <c r="AQ22" s="147"/>
      <c r="AR22" s="184">
        <f>COUNTIF(シングルス申込書!$B$7:$B$356,"4")</f>
        <v>0</v>
      </c>
      <c r="AS22" s="184"/>
      <c r="AT22" s="184"/>
      <c r="AU22" s="184"/>
      <c r="AV22" s="186" t="s">
        <v>65</v>
      </c>
      <c r="AW22" s="186"/>
      <c r="AX22" s="186"/>
      <c r="AY22" s="186"/>
      <c r="AZ22" s="200">
        <f>AG22*AR22</f>
        <v>0</v>
      </c>
      <c r="BA22" s="200"/>
      <c r="BB22" s="200"/>
      <c r="BC22" s="200"/>
      <c r="BD22" s="200"/>
      <c r="BE22" s="200"/>
      <c r="BF22" s="200"/>
      <c r="BG22" s="200"/>
      <c r="BH22" s="195" t="s">
        <v>67</v>
      </c>
      <c r="BI22" s="195"/>
      <c r="BJ22" s="195"/>
      <c r="BK22" s="67"/>
    </row>
    <row r="23" spans="11:63" ht="9" customHeight="1" x14ac:dyDescent="0.15">
      <c r="K23" s="205"/>
      <c r="L23" s="178"/>
      <c r="M23" s="178"/>
      <c r="N23" s="178"/>
      <c r="O23" s="178"/>
      <c r="P23" s="178"/>
      <c r="Q23" s="178"/>
      <c r="R23" s="178"/>
      <c r="S23" s="178"/>
      <c r="T23" s="178"/>
      <c r="U23" s="178"/>
      <c r="V23" s="178"/>
      <c r="W23" s="178"/>
      <c r="X23" s="178"/>
      <c r="Y23" s="178"/>
      <c r="Z23" s="178"/>
      <c r="AA23" s="178"/>
      <c r="AB23" s="178"/>
      <c r="AC23" s="178"/>
      <c r="AD23" s="178"/>
      <c r="AE23" s="178"/>
      <c r="AF23" s="179"/>
      <c r="AG23" s="162"/>
      <c r="AH23" s="162"/>
      <c r="AI23" s="162"/>
      <c r="AJ23" s="162"/>
      <c r="AK23" s="162"/>
      <c r="AL23" s="162"/>
      <c r="AM23" s="162"/>
      <c r="AN23" s="147"/>
      <c r="AO23" s="147"/>
      <c r="AP23" s="147"/>
      <c r="AQ23" s="147"/>
      <c r="AR23" s="185"/>
      <c r="AS23" s="185"/>
      <c r="AT23" s="185"/>
      <c r="AU23" s="185"/>
      <c r="AV23" s="186"/>
      <c r="AW23" s="186"/>
      <c r="AX23" s="186"/>
      <c r="AY23" s="186"/>
      <c r="AZ23" s="162"/>
      <c r="BA23" s="162"/>
      <c r="BB23" s="162"/>
      <c r="BC23" s="162"/>
      <c r="BD23" s="162"/>
      <c r="BE23" s="162"/>
      <c r="BF23" s="162"/>
      <c r="BG23" s="162"/>
      <c r="BH23" s="203"/>
      <c r="BI23" s="203"/>
      <c r="BJ23" s="203"/>
      <c r="BK23" s="66"/>
    </row>
    <row r="24" spans="11:63" ht="9" customHeight="1" x14ac:dyDescent="0.15">
      <c r="K24" s="197" t="s">
        <v>164</v>
      </c>
      <c r="L24" s="198"/>
      <c r="M24" s="198"/>
      <c r="N24" s="198"/>
      <c r="O24" s="198"/>
      <c r="P24" s="198"/>
      <c r="Q24" s="198"/>
      <c r="R24" s="198"/>
      <c r="S24" s="198"/>
      <c r="T24" s="198"/>
      <c r="U24" s="198"/>
      <c r="V24" s="198"/>
      <c r="W24" s="198"/>
      <c r="X24" s="198"/>
      <c r="Y24" s="198"/>
      <c r="Z24" s="198"/>
      <c r="AA24" s="198"/>
      <c r="AB24" s="198"/>
      <c r="AC24" s="198"/>
      <c r="AD24" s="198"/>
      <c r="AE24" s="198"/>
      <c r="AF24" s="199"/>
      <c r="AG24" s="200">
        <v>2000</v>
      </c>
      <c r="AH24" s="200"/>
      <c r="AI24" s="200"/>
      <c r="AJ24" s="200"/>
      <c r="AK24" s="200"/>
      <c r="AL24" s="200"/>
      <c r="AM24" s="200"/>
      <c r="AN24" s="201" t="s">
        <v>62</v>
      </c>
      <c r="AO24" s="201"/>
      <c r="AP24" s="201"/>
      <c r="AQ24" s="201"/>
      <c r="AR24" s="184">
        <f>COUNTIF(シングルス申込書!$B$7:$B$356,"5")</f>
        <v>0</v>
      </c>
      <c r="AS24" s="184"/>
      <c r="AT24" s="184"/>
      <c r="AU24" s="184"/>
      <c r="AV24" s="202" t="s">
        <v>65</v>
      </c>
      <c r="AW24" s="202"/>
      <c r="AX24" s="202"/>
      <c r="AY24" s="202"/>
      <c r="AZ24" s="200">
        <f>AG24*AR24</f>
        <v>0</v>
      </c>
      <c r="BA24" s="200"/>
      <c r="BB24" s="200"/>
      <c r="BC24" s="200"/>
      <c r="BD24" s="200"/>
      <c r="BE24" s="200"/>
      <c r="BF24" s="200"/>
      <c r="BG24" s="200"/>
      <c r="BH24" s="195" t="s">
        <v>67</v>
      </c>
      <c r="BI24" s="195"/>
      <c r="BJ24" s="195"/>
      <c r="BK24" s="67"/>
    </row>
    <row r="25" spans="11:63" ht="9" customHeight="1" x14ac:dyDescent="0.15">
      <c r="K25" s="180"/>
      <c r="L25" s="181"/>
      <c r="M25" s="181"/>
      <c r="N25" s="181"/>
      <c r="O25" s="181"/>
      <c r="P25" s="181"/>
      <c r="Q25" s="181"/>
      <c r="R25" s="181"/>
      <c r="S25" s="181"/>
      <c r="T25" s="181"/>
      <c r="U25" s="181"/>
      <c r="V25" s="181"/>
      <c r="W25" s="181"/>
      <c r="X25" s="181"/>
      <c r="Y25" s="181"/>
      <c r="Z25" s="181"/>
      <c r="AA25" s="181"/>
      <c r="AB25" s="181"/>
      <c r="AC25" s="181"/>
      <c r="AD25" s="181"/>
      <c r="AE25" s="181"/>
      <c r="AF25" s="182"/>
      <c r="AG25" s="162"/>
      <c r="AH25" s="162"/>
      <c r="AI25" s="162"/>
      <c r="AJ25" s="162"/>
      <c r="AK25" s="162"/>
      <c r="AL25" s="162"/>
      <c r="AM25" s="162"/>
      <c r="AN25" s="183"/>
      <c r="AO25" s="183"/>
      <c r="AP25" s="183"/>
      <c r="AQ25" s="183"/>
      <c r="AR25" s="185"/>
      <c r="AS25" s="185"/>
      <c r="AT25" s="185"/>
      <c r="AU25" s="185"/>
      <c r="AV25" s="187"/>
      <c r="AW25" s="187"/>
      <c r="AX25" s="187"/>
      <c r="AY25" s="187"/>
      <c r="AZ25" s="162"/>
      <c r="BA25" s="162"/>
      <c r="BB25" s="162"/>
      <c r="BC25" s="162"/>
      <c r="BD25" s="162"/>
      <c r="BE25" s="162"/>
      <c r="BF25" s="162"/>
      <c r="BG25" s="162"/>
      <c r="BH25" s="203"/>
      <c r="BI25" s="203"/>
      <c r="BJ25" s="203"/>
      <c r="BK25" s="66"/>
    </row>
    <row r="26" spans="11:63" ht="9" customHeight="1" x14ac:dyDescent="0.15">
      <c r="K26" s="197" t="s">
        <v>165</v>
      </c>
      <c r="L26" s="198"/>
      <c r="M26" s="198"/>
      <c r="N26" s="198"/>
      <c r="O26" s="198"/>
      <c r="P26" s="198"/>
      <c r="Q26" s="198"/>
      <c r="R26" s="198"/>
      <c r="S26" s="198"/>
      <c r="T26" s="198"/>
      <c r="U26" s="198"/>
      <c r="V26" s="198"/>
      <c r="W26" s="198"/>
      <c r="X26" s="198"/>
      <c r="Y26" s="198"/>
      <c r="Z26" s="198"/>
      <c r="AA26" s="198"/>
      <c r="AB26" s="198"/>
      <c r="AC26" s="198"/>
      <c r="AD26" s="198"/>
      <c r="AE26" s="198"/>
      <c r="AF26" s="199"/>
      <c r="AG26" s="200">
        <v>2000</v>
      </c>
      <c r="AH26" s="200"/>
      <c r="AI26" s="200"/>
      <c r="AJ26" s="200"/>
      <c r="AK26" s="200"/>
      <c r="AL26" s="200"/>
      <c r="AM26" s="200"/>
      <c r="AN26" s="201" t="s">
        <v>62</v>
      </c>
      <c r="AO26" s="201"/>
      <c r="AP26" s="201"/>
      <c r="AQ26" s="201"/>
      <c r="AR26" s="184">
        <f>COUNTIF(シングルス申込書!$B$7:$B$356,"6")</f>
        <v>0</v>
      </c>
      <c r="AS26" s="184"/>
      <c r="AT26" s="184"/>
      <c r="AU26" s="184"/>
      <c r="AV26" s="202" t="s">
        <v>65</v>
      </c>
      <c r="AW26" s="202"/>
      <c r="AX26" s="202"/>
      <c r="AY26" s="202"/>
      <c r="AZ26" s="200">
        <f>AG26*AR26</f>
        <v>0</v>
      </c>
      <c r="BA26" s="200"/>
      <c r="BB26" s="200"/>
      <c r="BC26" s="200"/>
      <c r="BD26" s="200"/>
      <c r="BE26" s="200"/>
      <c r="BF26" s="200"/>
      <c r="BG26" s="200"/>
      <c r="BH26" s="195" t="s">
        <v>67</v>
      </c>
      <c r="BI26" s="195"/>
      <c r="BJ26" s="195"/>
      <c r="BK26" s="67"/>
    </row>
    <row r="27" spans="11:63" ht="9" customHeight="1" x14ac:dyDescent="0.15">
      <c r="K27" s="180"/>
      <c r="L27" s="181"/>
      <c r="M27" s="181"/>
      <c r="N27" s="181"/>
      <c r="O27" s="181"/>
      <c r="P27" s="181"/>
      <c r="Q27" s="181"/>
      <c r="R27" s="181"/>
      <c r="S27" s="181"/>
      <c r="T27" s="181"/>
      <c r="U27" s="181"/>
      <c r="V27" s="181"/>
      <c r="W27" s="181"/>
      <c r="X27" s="181"/>
      <c r="Y27" s="181"/>
      <c r="Z27" s="181"/>
      <c r="AA27" s="181"/>
      <c r="AB27" s="181"/>
      <c r="AC27" s="181"/>
      <c r="AD27" s="181"/>
      <c r="AE27" s="181"/>
      <c r="AF27" s="182"/>
      <c r="AG27" s="162"/>
      <c r="AH27" s="162"/>
      <c r="AI27" s="162"/>
      <c r="AJ27" s="162"/>
      <c r="AK27" s="162"/>
      <c r="AL27" s="162"/>
      <c r="AM27" s="162"/>
      <c r="AN27" s="183"/>
      <c r="AO27" s="183"/>
      <c r="AP27" s="183"/>
      <c r="AQ27" s="183"/>
      <c r="AR27" s="185"/>
      <c r="AS27" s="185"/>
      <c r="AT27" s="185"/>
      <c r="AU27" s="185"/>
      <c r="AV27" s="187"/>
      <c r="AW27" s="187"/>
      <c r="AX27" s="187"/>
      <c r="AY27" s="187"/>
      <c r="AZ27" s="162"/>
      <c r="BA27" s="162"/>
      <c r="BB27" s="162"/>
      <c r="BC27" s="162"/>
      <c r="BD27" s="162"/>
      <c r="BE27" s="162"/>
      <c r="BF27" s="162"/>
      <c r="BG27" s="162"/>
      <c r="BH27" s="203"/>
      <c r="BI27" s="203"/>
      <c r="BJ27" s="203"/>
      <c r="BK27" s="66"/>
    </row>
    <row r="28" spans="11:63" ht="9" customHeight="1" x14ac:dyDescent="0.15">
      <c r="K28" s="177" t="s">
        <v>166</v>
      </c>
      <c r="L28" s="178"/>
      <c r="M28" s="178"/>
      <c r="N28" s="178"/>
      <c r="O28" s="178"/>
      <c r="P28" s="178"/>
      <c r="Q28" s="178"/>
      <c r="R28" s="178"/>
      <c r="S28" s="178"/>
      <c r="T28" s="178"/>
      <c r="U28" s="178"/>
      <c r="V28" s="178"/>
      <c r="W28" s="178"/>
      <c r="X28" s="178"/>
      <c r="Y28" s="178"/>
      <c r="Z28" s="178"/>
      <c r="AA28" s="178"/>
      <c r="AB28" s="178"/>
      <c r="AC28" s="178"/>
      <c r="AD28" s="178"/>
      <c r="AE28" s="178"/>
      <c r="AF28" s="179"/>
      <c r="AG28" s="200">
        <v>2000</v>
      </c>
      <c r="AH28" s="200"/>
      <c r="AI28" s="200"/>
      <c r="AJ28" s="200"/>
      <c r="AK28" s="200"/>
      <c r="AL28" s="200"/>
      <c r="AM28" s="200"/>
      <c r="AN28" s="147" t="s">
        <v>62</v>
      </c>
      <c r="AO28" s="147"/>
      <c r="AP28" s="147"/>
      <c r="AQ28" s="147"/>
      <c r="AR28" s="184">
        <f>COUNTIF(シングルス申込書!$B$7:$B$356,"7")</f>
        <v>0</v>
      </c>
      <c r="AS28" s="184"/>
      <c r="AT28" s="184"/>
      <c r="AU28" s="184"/>
      <c r="AV28" s="186" t="s">
        <v>65</v>
      </c>
      <c r="AW28" s="186"/>
      <c r="AX28" s="186"/>
      <c r="AY28" s="186"/>
      <c r="AZ28" s="200">
        <f>AG28*AR28</f>
        <v>0</v>
      </c>
      <c r="BA28" s="200"/>
      <c r="BB28" s="200"/>
      <c r="BC28" s="200"/>
      <c r="BD28" s="200"/>
      <c r="BE28" s="200"/>
      <c r="BF28" s="200"/>
      <c r="BG28" s="200"/>
      <c r="BH28" s="195" t="s">
        <v>67</v>
      </c>
      <c r="BI28" s="195"/>
      <c r="BJ28" s="195"/>
      <c r="BK28" s="67"/>
    </row>
    <row r="29" spans="11:63" ht="9" customHeight="1" x14ac:dyDescent="0.15">
      <c r="K29" s="205"/>
      <c r="L29" s="178"/>
      <c r="M29" s="178"/>
      <c r="N29" s="178"/>
      <c r="O29" s="178"/>
      <c r="P29" s="178"/>
      <c r="Q29" s="178"/>
      <c r="R29" s="178"/>
      <c r="S29" s="178"/>
      <c r="T29" s="178"/>
      <c r="U29" s="178"/>
      <c r="V29" s="178"/>
      <c r="W29" s="178"/>
      <c r="X29" s="178"/>
      <c r="Y29" s="178"/>
      <c r="Z29" s="178"/>
      <c r="AA29" s="178"/>
      <c r="AB29" s="178"/>
      <c r="AC29" s="178"/>
      <c r="AD29" s="178"/>
      <c r="AE29" s="178"/>
      <c r="AF29" s="179"/>
      <c r="AG29" s="162"/>
      <c r="AH29" s="162"/>
      <c r="AI29" s="162"/>
      <c r="AJ29" s="162"/>
      <c r="AK29" s="162"/>
      <c r="AL29" s="162"/>
      <c r="AM29" s="162"/>
      <c r="AN29" s="147"/>
      <c r="AO29" s="147"/>
      <c r="AP29" s="147"/>
      <c r="AQ29" s="147"/>
      <c r="AR29" s="185"/>
      <c r="AS29" s="185"/>
      <c r="AT29" s="185"/>
      <c r="AU29" s="185"/>
      <c r="AV29" s="186"/>
      <c r="AW29" s="186"/>
      <c r="AX29" s="186"/>
      <c r="AY29" s="186"/>
      <c r="AZ29" s="162"/>
      <c r="BA29" s="162"/>
      <c r="BB29" s="162"/>
      <c r="BC29" s="162"/>
      <c r="BD29" s="162"/>
      <c r="BE29" s="162"/>
      <c r="BF29" s="162"/>
      <c r="BG29" s="162"/>
      <c r="BH29" s="203"/>
      <c r="BI29" s="203"/>
      <c r="BJ29" s="203"/>
      <c r="BK29" s="66"/>
    </row>
    <row r="30" spans="11:63" ht="9" customHeight="1" x14ac:dyDescent="0.15">
      <c r="K30" s="197" t="s">
        <v>167</v>
      </c>
      <c r="L30" s="198"/>
      <c r="M30" s="198"/>
      <c r="N30" s="198"/>
      <c r="O30" s="198"/>
      <c r="P30" s="198"/>
      <c r="Q30" s="198"/>
      <c r="R30" s="198"/>
      <c r="S30" s="198"/>
      <c r="T30" s="198"/>
      <c r="U30" s="198"/>
      <c r="V30" s="198"/>
      <c r="W30" s="198"/>
      <c r="X30" s="198"/>
      <c r="Y30" s="198"/>
      <c r="Z30" s="198"/>
      <c r="AA30" s="198"/>
      <c r="AB30" s="198"/>
      <c r="AC30" s="198"/>
      <c r="AD30" s="198"/>
      <c r="AE30" s="198"/>
      <c r="AF30" s="199"/>
      <c r="AG30" s="200">
        <v>2000</v>
      </c>
      <c r="AH30" s="200"/>
      <c r="AI30" s="200"/>
      <c r="AJ30" s="200"/>
      <c r="AK30" s="200"/>
      <c r="AL30" s="200"/>
      <c r="AM30" s="200"/>
      <c r="AN30" s="201" t="s">
        <v>62</v>
      </c>
      <c r="AO30" s="201"/>
      <c r="AP30" s="201"/>
      <c r="AQ30" s="201"/>
      <c r="AR30" s="184">
        <f>COUNTIF(シングルス申込書!$B$7:$B$356,"8")</f>
        <v>0</v>
      </c>
      <c r="AS30" s="184"/>
      <c r="AT30" s="184"/>
      <c r="AU30" s="184"/>
      <c r="AV30" s="202" t="s">
        <v>65</v>
      </c>
      <c r="AW30" s="202"/>
      <c r="AX30" s="202"/>
      <c r="AY30" s="202"/>
      <c r="AZ30" s="200">
        <f>AG30*AR30</f>
        <v>0</v>
      </c>
      <c r="BA30" s="200"/>
      <c r="BB30" s="200"/>
      <c r="BC30" s="200"/>
      <c r="BD30" s="200"/>
      <c r="BE30" s="200"/>
      <c r="BF30" s="200"/>
      <c r="BG30" s="200"/>
      <c r="BH30" s="195" t="s">
        <v>67</v>
      </c>
      <c r="BI30" s="195"/>
      <c r="BJ30" s="195"/>
      <c r="BK30" s="67"/>
    </row>
    <row r="31" spans="11:63" ht="9" customHeight="1" x14ac:dyDescent="0.15">
      <c r="K31" s="180"/>
      <c r="L31" s="181"/>
      <c r="M31" s="181"/>
      <c r="N31" s="181"/>
      <c r="O31" s="181"/>
      <c r="P31" s="181"/>
      <c r="Q31" s="181"/>
      <c r="R31" s="181"/>
      <c r="S31" s="181"/>
      <c r="T31" s="181"/>
      <c r="U31" s="181"/>
      <c r="V31" s="181"/>
      <c r="W31" s="181"/>
      <c r="X31" s="181"/>
      <c r="Y31" s="181"/>
      <c r="Z31" s="181"/>
      <c r="AA31" s="181"/>
      <c r="AB31" s="181"/>
      <c r="AC31" s="181"/>
      <c r="AD31" s="181"/>
      <c r="AE31" s="181"/>
      <c r="AF31" s="182"/>
      <c r="AG31" s="162"/>
      <c r="AH31" s="162"/>
      <c r="AI31" s="162"/>
      <c r="AJ31" s="162"/>
      <c r="AK31" s="162"/>
      <c r="AL31" s="162"/>
      <c r="AM31" s="162"/>
      <c r="AN31" s="183"/>
      <c r="AO31" s="183"/>
      <c r="AP31" s="183"/>
      <c r="AQ31" s="183"/>
      <c r="AR31" s="185"/>
      <c r="AS31" s="185"/>
      <c r="AT31" s="185"/>
      <c r="AU31" s="185"/>
      <c r="AV31" s="187"/>
      <c r="AW31" s="187"/>
      <c r="AX31" s="187"/>
      <c r="AY31" s="187"/>
      <c r="AZ31" s="162"/>
      <c r="BA31" s="162"/>
      <c r="BB31" s="162"/>
      <c r="BC31" s="162"/>
      <c r="BD31" s="162"/>
      <c r="BE31" s="162"/>
      <c r="BF31" s="162"/>
      <c r="BG31" s="162"/>
      <c r="BH31" s="203"/>
      <c r="BI31" s="203"/>
      <c r="BJ31" s="203"/>
      <c r="BK31" s="66"/>
    </row>
    <row r="32" spans="11:63" ht="9" customHeight="1" x14ac:dyDescent="0.15">
      <c r="K32" s="197" t="s">
        <v>168</v>
      </c>
      <c r="L32" s="211"/>
      <c r="M32" s="211"/>
      <c r="N32" s="211"/>
      <c r="O32" s="211"/>
      <c r="P32" s="211"/>
      <c r="Q32" s="211"/>
      <c r="R32" s="211"/>
      <c r="S32" s="211"/>
      <c r="T32" s="211"/>
      <c r="U32" s="211"/>
      <c r="V32" s="211"/>
      <c r="W32" s="211"/>
      <c r="X32" s="211"/>
      <c r="Y32" s="211"/>
      <c r="Z32" s="211"/>
      <c r="AA32" s="211"/>
      <c r="AB32" s="211"/>
      <c r="AC32" s="211"/>
      <c r="AD32" s="211"/>
      <c r="AE32" s="211"/>
      <c r="AF32" s="212"/>
      <c r="AG32" s="216">
        <v>2000</v>
      </c>
      <c r="AH32" s="217"/>
      <c r="AI32" s="217"/>
      <c r="AJ32" s="217"/>
      <c r="AK32" s="217"/>
      <c r="AL32" s="217"/>
      <c r="AM32" s="217"/>
      <c r="AN32" s="220" t="s">
        <v>62</v>
      </c>
      <c r="AO32" s="220"/>
      <c r="AP32" s="220"/>
      <c r="AQ32" s="220"/>
      <c r="AR32" s="184">
        <f>COUNTIF(シングルス申込書!$B$7:$B$356,"9")</f>
        <v>0</v>
      </c>
      <c r="AS32" s="184"/>
      <c r="AT32" s="184"/>
      <c r="AU32" s="184"/>
      <c r="AV32" s="202" t="s">
        <v>65</v>
      </c>
      <c r="AW32" s="202"/>
      <c r="AX32" s="202"/>
      <c r="AY32" s="202"/>
      <c r="AZ32" s="200">
        <f>AG32*AR32</f>
        <v>0</v>
      </c>
      <c r="BA32" s="200"/>
      <c r="BB32" s="200"/>
      <c r="BC32" s="200"/>
      <c r="BD32" s="200"/>
      <c r="BE32" s="200"/>
      <c r="BF32" s="200"/>
      <c r="BG32" s="200"/>
      <c r="BH32" s="195" t="s">
        <v>67</v>
      </c>
      <c r="BI32" s="195"/>
      <c r="BJ32" s="195"/>
      <c r="BK32" s="67"/>
    </row>
    <row r="33" spans="11:63" ht="9" customHeight="1" x14ac:dyDescent="0.15">
      <c r="K33" s="213"/>
      <c r="L33" s="214"/>
      <c r="M33" s="214"/>
      <c r="N33" s="214"/>
      <c r="O33" s="214"/>
      <c r="P33" s="214"/>
      <c r="Q33" s="214"/>
      <c r="R33" s="214"/>
      <c r="S33" s="214"/>
      <c r="T33" s="214"/>
      <c r="U33" s="214"/>
      <c r="V33" s="214"/>
      <c r="W33" s="214"/>
      <c r="X33" s="214"/>
      <c r="Y33" s="214"/>
      <c r="Z33" s="214"/>
      <c r="AA33" s="214"/>
      <c r="AB33" s="214"/>
      <c r="AC33" s="214"/>
      <c r="AD33" s="214"/>
      <c r="AE33" s="214"/>
      <c r="AF33" s="215"/>
      <c r="AG33" s="218"/>
      <c r="AH33" s="219"/>
      <c r="AI33" s="219"/>
      <c r="AJ33" s="219"/>
      <c r="AK33" s="219"/>
      <c r="AL33" s="219"/>
      <c r="AM33" s="219"/>
      <c r="AN33" s="221"/>
      <c r="AO33" s="221"/>
      <c r="AP33" s="221"/>
      <c r="AQ33" s="221"/>
      <c r="AR33" s="185"/>
      <c r="AS33" s="185"/>
      <c r="AT33" s="185"/>
      <c r="AU33" s="185"/>
      <c r="AV33" s="187"/>
      <c r="AW33" s="187"/>
      <c r="AX33" s="187"/>
      <c r="AY33" s="187"/>
      <c r="AZ33" s="162"/>
      <c r="BA33" s="162"/>
      <c r="BB33" s="162"/>
      <c r="BC33" s="162"/>
      <c r="BD33" s="162"/>
      <c r="BE33" s="162"/>
      <c r="BF33" s="162"/>
      <c r="BG33" s="162"/>
      <c r="BH33" s="203"/>
      <c r="BI33" s="203"/>
      <c r="BJ33" s="203"/>
      <c r="BK33" s="66"/>
    </row>
    <row r="34" spans="11:63" ht="9" customHeight="1" x14ac:dyDescent="0.15">
      <c r="K34" s="197" t="s">
        <v>171</v>
      </c>
      <c r="L34" s="198"/>
      <c r="M34" s="198"/>
      <c r="N34" s="198"/>
      <c r="O34" s="198"/>
      <c r="P34" s="198"/>
      <c r="Q34" s="198"/>
      <c r="R34" s="198"/>
      <c r="S34" s="198"/>
      <c r="T34" s="198"/>
      <c r="U34" s="198"/>
      <c r="V34" s="198"/>
      <c r="W34" s="198"/>
      <c r="X34" s="198"/>
      <c r="Y34" s="198"/>
      <c r="Z34" s="198"/>
      <c r="AA34" s="198"/>
      <c r="AB34" s="198"/>
      <c r="AC34" s="198"/>
      <c r="AD34" s="198"/>
      <c r="AE34" s="198"/>
      <c r="AF34" s="199"/>
      <c r="AG34" s="200">
        <v>2000</v>
      </c>
      <c r="AH34" s="200"/>
      <c r="AI34" s="200"/>
      <c r="AJ34" s="200"/>
      <c r="AK34" s="200"/>
      <c r="AL34" s="200"/>
      <c r="AM34" s="200"/>
      <c r="AN34" s="201" t="s">
        <v>62</v>
      </c>
      <c r="AO34" s="201"/>
      <c r="AP34" s="201"/>
      <c r="AQ34" s="201"/>
      <c r="AR34" s="184">
        <f>COUNTIF(シングルス申込書!$B$7:$B$356,"12")</f>
        <v>0</v>
      </c>
      <c r="AS34" s="184"/>
      <c r="AT34" s="184"/>
      <c r="AU34" s="184"/>
      <c r="AV34" s="202" t="s">
        <v>65</v>
      </c>
      <c r="AW34" s="202"/>
      <c r="AX34" s="202"/>
      <c r="AY34" s="202"/>
      <c r="AZ34" s="200">
        <f>AG34*AR34</f>
        <v>0</v>
      </c>
      <c r="BA34" s="200"/>
      <c r="BB34" s="200"/>
      <c r="BC34" s="200"/>
      <c r="BD34" s="200"/>
      <c r="BE34" s="200"/>
      <c r="BF34" s="200"/>
      <c r="BG34" s="200"/>
      <c r="BH34" s="195" t="s">
        <v>67</v>
      </c>
      <c r="BI34" s="196"/>
      <c r="BJ34" s="196"/>
      <c r="BK34" s="67"/>
    </row>
    <row r="35" spans="11:63" ht="9" customHeight="1" x14ac:dyDescent="0.15">
      <c r="K35" s="180"/>
      <c r="L35" s="181"/>
      <c r="M35" s="181"/>
      <c r="N35" s="181"/>
      <c r="O35" s="181"/>
      <c r="P35" s="181"/>
      <c r="Q35" s="181"/>
      <c r="R35" s="181"/>
      <c r="S35" s="181"/>
      <c r="T35" s="181"/>
      <c r="U35" s="181"/>
      <c r="V35" s="181"/>
      <c r="W35" s="181"/>
      <c r="X35" s="181"/>
      <c r="Y35" s="181"/>
      <c r="Z35" s="181"/>
      <c r="AA35" s="181"/>
      <c r="AB35" s="181"/>
      <c r="AC35" s="181"/>
      <c r="AD35" s="181"/>
      <c r="AE35" s="181"/>
      <c r="AF35" s="182"/>
      <c r="AG35" s="162"/>
      <c r="AH35" s="162"/>
      <c r="AI35" s="162"/>
      <c r="AJ35" s="162"/>
      <c r="AK35" s="162"/>
      <c r="AL35" s="162"/>
      <c r="AM35" s="162"/>
      <c r="AN35" s="183"/>
      <c r="AO35" s="183"/>
      <c r="AP35" s="183"/>
      <c r="AQ35" s="183"/>
      <c r="AR35" s="185"/>
      <c r="AS35" s="185"/>
      <c r="AT35" s="185"/>
      <c r="AU35" s="185"/>
      <c r="AV35" s="187"/>
      <c r="AW35" s="187"/>
      <c r="AX35" s="187"/>
      <c r="AY35" s="187"/>
      <c r="AZ35" s="162"/>
      <c r="BA35" s="162"/>
      <c r="BB35" s="162"/>
      <c r="BC35" s="162"/>
      <c r="BD35" s="162"/>
      <c r="BE35" s="162"/>
      <c r="BF35" s="162"/>
      <c r="BG35" s="162"/>
      <c r="BH35" s="190"/>
      <c r="BI35" s="190"/>
      <c r="BJ35" s="190"/>
      <c r="BK35" s="66"/>
    </row>
    <row r="36" spans="11:63" ht="9" customHeight="1" x14ac:dyDescent="0.15">
      <c r="K36" s="177" t="s">
        <v>172</v>
      </c>
      <c r="L36" s="178"/>
      <c r="M36" s="178"/>
      <c r="N36" s="178"/>
      <c r="O36" s="178"/>
      <c r="P36" s="178"/>
      <c r="Q36" s="178"/>
      <c r="R36" s="178"/>
      <c r="S36" s="178"/>
      <c r="T36" s="178"/>
      <c r="U36" s="178"/>
      <c r="V36" s="178"/>
      <c r="W36" s="178"/>
      <c r="X36" s="178"/>
      <c r="Y36" s="178"/>
      <c r="Z36" s="178"/>
      <c r="AA36" s="178"/>
      <c r="AB36" s="178"/>
      <c r="AC36" s="178"/>
      <c r="AD36" s="178"/>
      <c r="AE36" s="178"/>
      <c r="AF36" s="179"/>
      <c r="AG36" s="222">
        <v>2000</v>
      </c>
      <c r="AH36" s="222"/>
      <c r="AI36" s="222"/>
      <c r="AJ36" s="222"/>
      <c r="AK36" s="222"/>
      <c r="AL36" s="222"/>
      <c r="AM36" s="222"/>
      <c r="AN36" s="223" t="s">
        <v>62</v>
      </c>
      <c r="AO36" s="223"/>
      <c r="AP36" s="223"/>
      <c r="AQ36" s="223"/>
      <c r="AR36" s="184">
        <f>COUNTIF(シングルス申込書!$B$7:$B$356,"13")</f>
        <v>0</v>
      </c>
      <c r="AS36" s="184"/>
      <c r="AT36" s="184"/>
      <c r="AU36" s="184"/>
      <c r="AV36" s="186" t="s">
        <v>65</v>
      </c>
      <c r="AW36" s="186"/>
      <c r="AX36" s="186"/>
      <c r="AY36" s="186"/>
      <c r="AZ36" s="161">
        <f>AG36*AR36</f>
        <v>0</v>
      </c>
      <c r="BA36" s="161"/>
      <c r="BB36" s="161"/>
      <c r="BC36" s="161"/>
      <c r="BD36" s="161"/>
      <c r="BE36" s="161"/>
      <c r="BF36" s="161"/>
      <c r="BG36" s="161"/>
      <c r="BH36" s="188" t="s">
        <v>67</v>
      </c>
      <c r="BI36" s="188"/>
      <c r="BJ36" s="188"/>
      <c r="BK36" s="67"/>
    </row>
    <row r="37" spans="11:63" ht="9" customHeight="1" x14ac:dyDescent="0.15">
      <c r="K37" s="205"/>
      <c r="L37" s="178"/>
      <c r="M37" s="178"/>
      <c r="N37" s="178"/>
      <c r="O37" s="178"/>
      <c r="P37" s="178"/>
      <c r="Q37" s="178"/>
      <c r="R37" s="178"/>
      <c r="S37" s="178"/>
      <c r="T37" s="178"/>
      <c r="U37" s="178"/>
      <c r="V37" s="178"/>
      <c r="W37" s="178"/>
      <c r="X37" s="178"/>
      <c r="Y37" s="178"/>
      <c r="Z37" s="178"/>
      <c r="AA37" s="178"/>
      <c r="AB37" s="178"/>
      <c r="AC37" s="178"/>
      <c r="AD37" s="178"/>
      <c r="AE37" s="178"/>
      <c r="AF37" s="179"/>
      <c r="AG37" s="219"/>
      <c r="AH37" s="219"/>
      <c r="AI37" s="219"/>
      <c r="AJ37" s="219"/>
      <c r="AK37" s="219"/>
      <c r="AL37" s="219"/>
      <c r="AM37" s="219"/>
      <c r="AN37" s="223"/>
      <c r="AO37" s="223"/>
      <c r="AP37" s="223"/>
      <c r="AQ37" s="223"/>
      <c r="AR37" s="185"/>
      <c r="AS37" s="185"/>
      <c r="AT37" s="185"/>
      <c r="AU37" s="185"/>
      <c r="AV37" s="186"/>
      <c r="AW37" s="186"/>
      <c r="AX37" s="186"/>
      <c r="AY37" s="186"/>
      <c r="AZ37" s="162"/>
      <c r="BA37" s="162"/>
      <c r="BB37" s="162"/>
      <c r="BC37" s="162"/>
      <c r="BD37" s="162"/>
      <c r="BE37" s="162"/>
      <c r="BF37" s="162"/>
      <c r="BG37" s="162"/>
      <c r="BH37" s="203"/>
      <c r="BI37" s="203"/>
      <c r="BJ37" s="203"/>
      <c r="BK37" s="66"/>
    </row>
    <row r="38" spans="11:63" ht="9" customHeight="1" x14ac:dyDescent="0.15">
      <c r="K38" s="197" t="s">
        <v>173</v>
      </c>
      <c r="L38" s="198"/>
      <c r="M38" s="198"/>
      <c r="N38" s="198"/>
      <c r="O38" s="198"/>
      <c r="P38" s="198"/>
      <c r="Q38" s="198"/>
      <c r="R38" s="198"/>
      <c r="S38" s="198"/>
      <c r="T38" s="198"/>
      <c r="U38" s="198"/>
      <c r="V38" s="198"/>
      <c r="W38" s="198"/>
      <c r="X38" s="198"/>
      <c r="Y38" s="198"/>
      <c r="Z38" s="198"/>
      <c r="AA38" s="198"/>
      <c r="AB38" s="198"/>
      <c r="AC38" s="198"/>
      <c r="AD38" s="198"/>
      <c r="AE38" s="198"/>
      <c r="AF38" s="199"/>
      <c r="AG38" s="217">
        <v>2000</v>
      </c>
      <c r="AH38" s="217"/>
      <c r="AI38" s="217"/>
      <c r="AJ38" s="217"/>
      <c r="AK38" s="217"/>
      <c r="AL38" s="217"/>
      <c r="AM38" s="217"/>
      <c r="AN38" s="220" t="s">
        <v>62</v>
      </c>
      <c r="AO38" s="220"/>
      <c r="AP38" s="220"/>
      <c r="AQ38" s="220"/>
      <c r="AR38" s="184">
        <f>COUNTIF(シングルス申込書!$B$7:$B$356,"14")</f>
        <v>0</v>
      </c>
      <c r="AS38" s="184"/>
      <c r="AT38" s="184"/>
      <c r="AU38" s="184"/>
      <c r="AV38" s="202" t="s">
        <v>65</v>
      </c>
      <c r="AW38" s="202"/>
      <c r="AX38" s="202"/>
      <c r="AY38" s="202"/>
      <c r="AZ38" s="200">
        <f>AG38*AR38</f>
        <v>0</v>
      </c>
      <c r="BA38" s="200"/>
      <c r="BB38" s="200"/>
      <c r="BC38" s="200"/>
      <c r="BD38" s="200"/>
      <c r="BE38" s="200"/>
      <c r="BF38" s="200"/>
      <c r="BG38" s="200"/>
      <c r="BH38" s="195" t="s">
        <v>67</v>
      </c>
      <c r="BI38" s="195"/>
      <c r="BJ38" s="195"/>
      <c r="BK38" s="67"/>
    </row>
    <row r="39" spans="11:63" ht="9" customHeight="1" x14ac:dyDescent="0.15">
      <c r="K39" s="180"/>
      <c r="L39" s="181"/>
      <c r="M39" s="181"/>
      <c r="N39" s="181"/>
      <c r="O39" s="181"/>
      <c r="P39" s="181"/>
      <c r="Q39" s="181"/>
      <c r="R39" s="181"/>
      <c r="S39" s="181"/>
      <c r="T39" s="181"/>
      <c r="U39" s="181"/>
      <c r="V39" s="181"/>
      <c r="W39" s="181"/>
      <c r="X39" s="181"/>
      <c r="Y39" s="181"/>
      <c r="Z39" s="181"/>
      <c r="AA39" s="181"/>
      <c r="AB39" s="181"/>
      <c r="AC39" s="181"/>
      <c r="AD39" s="181"/>
      <c r="AE39" s="181"/>
      <c r="AF39" s="182"/>
      <c r="AG39" s="219"/>
      <c r="AH39" s="219"/>
      <c r="AI39" s="219"/>
      <c r="AJ39" s="219"/>
      <c r="AK39" s="219"/>
      <c r="AL39" s="219"/>
      <c r="AM39" s="219"/>
      <c r="AN39" s="221"/>
      <c r="AO39" s="221"/>
      <c r="AP39" s="221"/>
      <c r="AQ39" s="221"/>
      <c r="AR39" s="185"/>
      <c r="AS39" s="185"/>
      <c r="AT39" s="185"/>
      <c r="AU39" s="185"/>
      <c r="AV39" s="187"/>
      <c r="AW39" s="187"/>
      <c r="AX39" s="187"/>
      <c r="AY39" s="187"/>
      <c r="AZ39" s="162"/>
      <c r="BA39" s="162"/>
      <c r="BB39" s="162"/>
      <c r="BC39" s="162"/>
      <c r="BD39" s="162"/>
      <c r="BE39" s="162"/>
      <c r="BF39" s="162"/>
      <c r="BG39" s="162"/>
      <c r="BH39" s="203"/>
      <c r="BI39" s="203"/>
      <c r="BJ39" s="203"/>
      <c r="BK39" s="66"/>
    </row>
    <row r="40" spans="11:63" ht="9" customHeight="1" x14ac:dyDescent="0.15">
      <c r="K40" s="177" t="s">
        <v>174</v>
      </c>
      <c r="L40" s="178"/>
      <c r="M40" s="178"/>
      <c r="N40" s="178"/>
      <c r="O40" s="178"/>
      <c r="P40" s="178"/>
      <c r="Q40" s="178"/>
      <c r="R40" s="178"/>
      <c r="S40" s="178"/>
      <c r="T40" s="178"/>
      <c r="U40" s="178"/>
      <c r="V40" s="178"/>
      <c r="W40" s="178"/>
      <c r="X40" s="178"/>
      <c r="Y40" s="178"/>
      <c r="Z40" s="178"/>
      <c r="AA40" s="178"/>
      <c r="AB40" s="178"/>
      <c r="AC40" s="178"/>
      <c r="AD40" s="178"/>
      <c r="AE40" s="178"/>
      <c r="AF40" s="179"/>
      <c r="AG40" s="217">
        <v>2000</v>
      </c>
      <c r="AH40" s="217"/>
      <c r="AI40" s="217"/>
      <c r="AJ40" s="217"/>
      <c r="AK40" s="217"/>
      <c r="AL40" s="217"/>
      <c r="AM40" s="217"/>
      <c r="AN40" s="223" t="s">
        <v>62</v>
      </c>
      <c r="AO40" s="223"/>
      <c r="AP40" s="223"/>
      <c r="AQ40" s="223"/>
      <c r="AR40" s="184">
        <f>COUNTIF(シングルス申込書!$B$7:$B$356,"15")</f>
        <v>0</v>
      </c>
      <c r="AS40" s="184"/>
      <c r="AT40" s="184"/>
      <c r="AU40" s="184"/>
      <c r="AV40" s="186" t="s">
        <v>65</v>
      </c>
      <c r="AW40" s="186"/>
      <c r="AX40" s="186"/>
      <c r="AY40" s="186"/>
      <c r="AZ40" s="200">
        <f>AG40*AR40</f>
        <v>0</v>
      </c>
      <c r="BA40" s="200"/>
      <c r="BB40" s="200"/>
      <c r="BC40" s="200"/>
      <c r="BD40" s="200"/>
      <c r="BE40" s="200"/>
      <c r="BF40" s="200"/>
      <c r="BG40" s="200"/>
      <c r="BH40" s="195" t="s">
        <v>67</v>
      </c>
      <c r="BI40" s="195"/>
      <c r="BJ40" s="195"/>
      <c r="BK40" s="67"/>
    </row>
    <row r="41" spans="11:63" ht="9" customHeight="1" x14ac:dyDescent="0.15">
      <c r="K41" s="205"/>
      <c r="L41" s="178"/>
      <c r="M41" s="178"/>
      <c r="N41" s="178"/>
      <c r="O41" s="178"/>
      <c r="P41" s="178"/>
      <c r="Q41" s="178"/>
      <c r="R41" s="178"/>
      <c r="S41" s="178"/>
      <c r="T41" s="178"/>
      <c r="U41" s="178"/>
      <c r="V41" s="178"/>
      <c r="W41" s="178"/>
      <c r="X41" s="178"/>
      <c r="Y41" s="178"/>
      <c r="Z41" s="178"/>
      <c r="AA41" s="178"/>
      <c r="AB41" s="178"/>
      <c r="AC41" s="178"/>
      <c r="AD41" s="178"/>
      <c r="AE41" s="178"/>
      <c r="AF41" s="179"/>
      <c r="AG41" s="219"/>
      <c r="AH41" s="219"/>
      <c r="AI41" s="219"/>
      <c r="AJ41" s="219"/>
      <c r="AK41" s="219"/>
      <c r="AL41" s="219"/>
      <c r="AM41" s="219"/>
      <c r="AN41" s="223"/>
      <c r="AO41" s="223"/>
      <c r="AP41" s="223"/>
      <c r="AQ41" s="223"/>
      <c r="AR41" s="185"/>
      <c r="AS41" s="185"/>
      <c r="AT41" s="185"/>
      <c r="AU41" s="185"/>
      <c r="AV41" s="186"/>
      <c r="AW41" s="186"/>
      <c r="AX41" s="186"/>
      <c r="AY41" s="186"/>
      <c r="AZ41" s="162"/>
      <c r="BA41" s="162"/>
      <c r="BB41" s="162"/>
      <c r="BC41" s="162"/>
      <c r="BD41" s="162"/>
      <c r="BE41" s="162"/>
      <c r="BF41" s="162"/>
      <c r="BG41" s="162"/>
      <c r="BH41" s="203"/>
      <c r="BI41" s="203"/>
      <c r="BJ41" s="203"/>
      <c r="BK41" s="66"/>
    </row>
    <row r="42" spans="11:63" ht="9" customHeight="1" x14ac:dyDescent="0.15">
      <c r="K42" s="197" t="s">
        <v>175</v>
      </c>
      <c r="L42" s="198"/>
      <c r="M42" s="198"/>
      <c r="N42" s="198"/>
      <c r="O42" s="198"/>
      <c r="P42" s="198"/>
      <c r="Q42" s="198"/>
      <c r="R42" s="198"/>
      <c r="S42" s="198"/>
      <c r="T42" s="198"/>
      <c r="U42" s="198"/>
      <c r="V42" s="198"/>
      <c r="W42" s="198"/>
      <c r="X42" s="198"/>
      <c r="Y42" s="198"/>
      <c r="Z42" s="198"/>
      <c r="AA42" s="198"/>
      <c r="AB42" s="198"/>
      <c r="AC42" s="198"/>
      <c r="AD42" s="198"/>
      <c r="AE42" s="198"/>
      <c r="AF42" s="199"/>
      <c r="AG42" s="217">
        <v>2000</v>
      </c>
      <c r="AH42" s="217"/>
      <c r="AI42" s="217"/>
      <c r="AJ42" s="217"/>
      <c r="AK42" s="217"/>
      <c r="AL42" s="217"/>
      <c r="AM42" s="217"/>
      <c r="AN42" s="220" t="s">
        <v>62</v>
      </c>
      <c r="AO42" s="220"/>
      <c r="AP42" s="220"/>
      <c r="AQ42" s="220"/>
      <c r="AR42" s="184">
        <f>COUNTIF(シングルス申込書!$B$7:$B$356,"16")</f>
        <v>0</v>
      </c>
      <c r="AS42" s="184"/>
      <c r="AT42" s="184"/>
      <c r="AU42" s="184"/>
      <c r="AV42" s="202" t="s">
        <v>65</v>
      </c>
      <c r="AW42" s="202"/>
      <c r="AX42" s="202"/>
      <c r="AY42" s="202"/>
      <c r="AZ42" s="200">
        <f>AG42*AR42</f>
        <v>0</v>
      </c>
      <c r="BA42" s="200"/>
      <c r="BB42" s="200"/>
      <c r="BC42" s="200"/>
      <c r="BD42" s="200"/>
      <c r="BE42" s="200"/>
      <c r="BF42" s="200"/>
      <c r="BG42" s="200"/>
      <c r="BH42" s="195" t="s">
        <v>67</v>
      </c>
      <c r="BI42" s="195"/>
      <c r="BJ42" s="195"/>
      <c r="BK42" s="67"/>
    </row>
    <row r="43" spans="11:63" ht="9" customHeight="1" x14ac:dyDescent="0.15">
      <c r="K43" s="180"/>
      <c r="L43" s="181"/>
      <c r="M43" s="181"/>
      <c r="N43" s="181"/>
      <c r="O43" s="181"/>
      <c r="P43" s="181"/>
      <c r="Q43" s="181"/>
      <c r="R43" s="181"/>
      <c r="S43" s="181"/>
      <c r="T43" s="181"/>
      <c r="U43" s="181"/>
      <c r="V43" s="181"/>
      <c r="W43" s="181"/>
      <c r="X43" s="181"/>
      <c r="Y43" s="181"/>
      <c r="Z43" s="181"/>
      <c r="AA43" s="181"/>
      <c r="AB43" s="181"/>
      <c r="AC43" s="181"/>
      <c r="AD43" s="181"/>
      <c r="AE43" s="181"/>
      <c r="AF43" s="182"/>
      <c r="AG43" s="219"/>
      <c r="AH43" s="219"/>
      <c r="AI43" s="219"/>
      <c r="AJ43" s="219"/>
      <c r="AK43" s="219"/>
      <c r="AL43" s="219"/>
      <c r="AM43" s="219"/>
      <c r="AN43" s="221"/>
      <c r="AO43" s="221"/>
      <c r="AP43" s="221"/>
      <c r="AQ43" s="221"/>
      <c r="AR43" s="185"/>
      <c r="AS43" s="185"/>
      <c r="AT43" s="185"/>
      <c r="AU43" s="185"/>
      <c r="AV43" s="187"/>
      <c r="AW43" s="187"/>
      <c r="AX43" s="187"/>
      <c r="AY43" s="187"/>
      <c r="AZ43" s="162"/>
      <c r="BA43" s="162"/>
      <c r="BB43" s="162"/>
      <c r="BC43" s="162"/>
      <c r="BD43" s="162"/>
      <c r="BE43" s="162"/>
      <c r="BF43" s="162"/>
      <c r="BG43" s="162"/>
      <c r="BH43" s="203"/>
      <c r="BI43" s="203"/>
      <c r="BJ43" s="203"/>
      <c r="BK43" s="66"/>
    </row>
    <row r="44" spans="11:63" ht="9" customHeight="1" x14ac:dyDescent="0.15">
      <c r="K44" s="197" t="s">
        <v>176</v>
      </c>
      <c r="L44" s="198"/>
      <c r="M44" s="198"/>
      <c r="N44" s="198"/>
      <c r="O44" s="198"/>
      <c r="P44" s="198"/>
      <c r="Q44" s="198"/>
      <c r="R44" s="198"/>
      <c r="S44" s="198"/>
      <c r="T44" s="198"/>
      <c r="U44" s="198"/>
      <c r="V44" s="198"/>
      <c r="W44" s="198"/>
      <c r="X44" s="198"/>
      <c r="Y44" s="198"/>
      <c r="Z44" s="198"/>
      <c r="AA44" s="198"/>
      <c r="AB44" s="198"/>
      <c r="AC44" s="198"/>
      <c r="AD44" s="198"/>
      <c r="AE44" s="198"/>
      <c r="AF44" s="199"/>
      <c r="AG44" s="217">
        <v>2000</v>
      </c>
      <c r="AH44" s="217"/>
      <c r="AI44" s="217"/>
      <c r="AJ44" s="217"/>
      <c r="AK44" s="217"/>
      <c r="AL44" s="217"/>
      <c r="AM44" s="217"/>
      <c r="AN44" s="220" t="s">
        <v>62</v>
      </c>
      <c r="AO44" s="220"/>
      <c r="AP44" s="220"/>
      <c r="AQ44" s="220"/>
      <c r="AR44" s="184">
        <f>COUNTIF(シングルス申込書!$B$7:$B$356,"17")</f>
        <v>0</v>
      </c>
      <c r="AS44" s="184"/>
      <c r="AT44" s="184"/>
      <c r="AU44" s="184"/>
      <c r="AV44" s="202" t="s">
        <v>65</v>
      </c>
      <c r="AW44" s="202"/>
      <c r="AX44" s="202"/>
      <c r="AY44" s="202"/>
      <c r="AZ44" s="200">
        <f>AG44*AR44</f>
        <v>0</v>
      </c>
      <c r="BA44" s="200"/>
      <c r="BB44" s="200"/>
      <c r="BC44" s="200"/>
      <c r="BD44" s="200"/>
      <c r="BE44" s="200"/>
      <c r="BF44" s="200"/>
      <c r="BG44" s="200"/>
      <c r="BH44" s="195" t="s">
        <v>67</v>
      </c>
      <c r="BI44" s="195"/>
      <c r="BJ44" s="195"/>
      <c r="BK44" s="67"/>
    </row>
    <row r="45" spans="11:63" ht="9" customHeight="1" x14ac:dyDescent="0.15">
      <c r="K45" s="180"/>
      <c r="L45" s="181"/>
      <c r="M45" s="181"/>
      <c r="N45" s="181"/>
      <c r="O45" s="181"/>
      <c r="P45" s="181"/>
      <c r="Q45" s="181"/>
      <c r="R45" s="181"/>
      <c r="S45" s="181"/>
      <c r="T45" s="181"/>
      <c r="U45" s="181"/>
      <c r="V45" s="181"/>
      <c r="W45" s="181"/>
      <c r="X45" s="181"/>
      <c r="Y45" s="181"/>
      <c r="Z45" s="181"/>
      <c r="AA45" s="181"/>
      <c r="AB45" s="181"/>
      <c r="AC45" s="181"/>
      <c r="AD45" s="181"/>
      <c r="AE45" s="181"/>
      <c r="AF45" s="182"/>
      <c r="AG45" s="219"/>
      <c r="AH45" s="219"/>
      <c r="AI45" s="219"/>
      <c r="AJ45" s="219"/>
      <c r="AK45" s="219"/>
      <c r="AL45" s="219"/>
      <c r="AM45" s="219"/>
      <c r="AN45" s="221"/>
      <c r="AO45" s="221"/>
      <c r="AP45" s="221"/>
      <c r="AQ45" s="221"/>
      <c r="AR45" s="185"/>
      <c r="AS45" s="185"/>
      <c r="AT45" s="185"/>
      <c r="AU45" s="185"/>
      <c r="AV45" s="187"/>
      <c r="AW45" s="187"/>
      <c r="AX45" s="187"/>
      <c r="AY45" s="187"/>
      <c r="AZ45" s="162"/>
      <c r="BA45" s="162"/>
      <c r="BB45" s="162"/>
      <c r="BC45" s="162"/>
      <c r="BD45" s="162"/>
      <c r="BE45" s="162"/>
      <c r="BF45" s="162"/>
      <c r="BG45" s="162"/>
      <c r="BH45" s="203"/>
      <c r="BI45" s="203"/>
      <c r="BJ45" s="203"/>
      <c r="BK45" s="66"/>
    </row>
    <row r="46" spans="11:63" ht="9" customHeight="1" x14ac:dyDescent="0.15">
      <c r="K46" s="177" t="s">
        <v>177</v>
      </c>
      <c r="L46" s="178"/>
      <c r="M46" s="178"/>
      <c r="N46" s="178"/>
      <c r="O46" s="178"/>
      <c r="P46" s="178"/>
      <c r="Q46" s="178"/>
      <c r="R46" s="178"/>
      <c r="S46" s="178"/>
      <c r="T46" s="178"/>
      <c r="U46" s="178"/>
      <c r="V46" s="178"/>
      <c r="W46" s="178"/>
      <c r="X46" s="178"/>
      <c r="Y46" s="178"/>
      <c r="Z46" s="178"/>
      <c r="AA46" s="178"/>
      <c r="AB46" s="178"/>
      <c r="AC46" s="178"/>
      <c r="AD46" s="178"/>
      <c r="AE46" s="178"/>
      <c r="AF46" s="179"/>
      <c r="AG46" s="217">
        <v>2000</v>
      </c>
      <c r="AH46" s="217"/>
      <c r="AI46" s="217"/>
      <c r="AJ46" s="217"/>
      <c r="AK46" s="217"/>
      <c r="AL46" s="217"/>
      <c r="AM46" s="217"/>
      <c r="AN46" s="223" t="s">
        <v>62</v>
      </c>
      <c r="AO46" s="223"/>
      <c r="AP46" s="223"/>
      <c r="AQ46" s="223"/>
      <c r="AR46" s="184">
        <f>COUNTIF(シングルス申込書!$B$7:$B$356,"18")</f>
        <v>0</v>
      </c>
      <c r="AS46" s="184"/>
      <c r="AT46" s="184"/>
      <c r="AU46" s="184"/>
      <c r="AV46" s="186" t="s">
        <v>65</v>
      </c>
      <c r="AW46" s="186"/>
      <c r="AX46" s="186"/>
      <c r="AY46" s="186"/>
      <c r="AZ46" s="200">
        <f>AG46*AR46</f>
        <v>0</v>
      </c>
      <c r="BA46" s="200"/>
      <c r="BB46" s="200"/>
      <c r="BC46" s="200"/>
      <c r="BD46" s="200"/>
      <c r="BE46" s="200"/>
      <c r="BF46" s="200"/>
      <c r="BG46" s="200"/>
      <c r="BH46" s="195" t="s">
        <v>67</v>
      </c>
      <c r="BI46" s="195"/>
      <c r="BJ46" s="195"/>
      <c r="BK46" s="67"/>
    </row>
    <row r="47" spans="11:63" ht="9" customHeight="1" x14ac:dyDescent="0.15">
      <c r="K47" s="205"/>
      <c r="L47" s="178"/>
      <c r="M47" s="178"/>
      <c r="N47" s="178"/>
      <c r="O47" s="178"/>
      <c r="P47" s="178"/>
      <c r="Q47" s="178"/>
      <c r="R47" s="178"/>
      <c r="S47" s="178"/>
      <c r="T47" s="178"/>
      <c r="U47" s="178"/>
      <c r="V47" s="178"/>
      <c r="W47" s="178"/>
      <c r="X47" s="178"/>
      <c r="Y47" s="178"/>
      <c r="Z47" s="178"/>
      <c r="AA47" s="178"/>
      <c r="AB47" s="178"/>
      <c r="AC47" s="178"/>
      <c r="AD47" s="178"/>
      <c r="AE47" s="178"/>
      <c r="AF47" s="179"/>
      <c r="AG47" s="219"/>
      <c r="AH47" s="219"/>
      <c r="AI47" s="219"/>
      <c r="AJ47" s="219"/>
      <c r="AK47" s="219"/>
      <c r="AL47" s="219"/>
      <c r="AM47" s="219"/>
      <c r="AN47" s="223"/>
      <c r="AO47" s="223"/>
      <c r="AP47" s="223"/>
      <c r="AQ47" s="223"/>
      <c r="AR47" s="185"/>
      <c r="AS47" s="185"/>
      <c r="AT47" s="185"/>
      <c r="AU47" s="185"/>
      <c r="AV47" s="186"/>
      <c r="AW47" s="186"/>
      <c r="AX47" s="186"/>
      <c r="AY47" s="186"/>
      <c r="AZ47" s="162"/>
      <c r="BA47" s="162"/>
      <c r="BB47" s="162"/>
      <c r="BC47" s="162"/>
      <c r="BD47" s="162"/>
      <c r="BE47" s="162"/>
      <c r="BF47" s="162"/>
      <c r="BG47" s="162"/>
      <c r="BH47" s="203"/>
      <c r="BI47" s="203"/>
      <c r="BJ47" s="203"/>
      <c r="BK47" s="66"/>
    </row>
    <row r="48" spans="11:63" ht="9" customHeight="1" x14ac:dyDescent="0.15">
      <c r="K48" s="197" t="s">
        <v>178</v>
      </c>
      <c r="L48" s="198"/>
      <c r="M48" s="198"/>
      <c r="N48" s="198"/>
      <c r="O48" s="198"/>
      <c r="P48" s="198"/>
      <c r="Q48" s="198"/>
      <c r="R48" s="198"/>
      <c r="S48" s="198"/>
      <c r="T48" s="198"/>
      <c r="U48" s="198"/>
      <c r="V48" s="198"/>
      <c r="W48" s="198"/>
      <c r="X48" s="198"/>
      <c r="Y48" s="198"/>
      <c r="Z48" s="198"/>
      <c r="AA48" s="198"/>
      <c r="AB48" s="198"/>
      <c r="AC48" s="198"/>
      <c r="AD48" s="198"/>
      <c r="AE48" s="198"/>
      <c r="AF48" s="199"/>
      <c r="AG48" s="217">
        <v>2000</v>
      </c>
      <c r="AH48" s="217"/>
      <c r="AI48" s="217"/>
      <c r="AJ48" s="217"/>
      <c r="AK48" s="217"/>
      <c r="AL48" s="217"/>
      <c r="AM48" s="217"/>
      <c r="AN48" s="220" t="s">
        <v>62</v>
      </c>
      <c r="AO48" s="220"/>
      <c r="AP48" s="220"/>
      <c r="AQ48" s="220"/>
      <c r="AR48" s="184">
        <f>COUNTIF(シングルス申込書!$B$7:$B$356,"19")</f>
        <v>0</v>
      </c>
      <c r="AS48" s="184"/>
      <c r="AT48" s="184"/>
      <c r="AU48" s="184"/>
      <c r="AV48" s="202" t="s">
        <v>65</v>
      </c>
      <c r="AW48" s="202"/>
      <c r="AX48" s="202"/>
      <c r="AY48" s="202"/>
      <c r="AZ48" s="200">
        <f>AG48*AR48</f>
        <v>0</v>
      </c>
      <c r="BA48" s="200"/>
      <c r="BB48" s="200"/>
      <c r="BC48" s="200"/>
      <c r="BD48" s="200"/>
      <c r="BE48" s="200"/>
      <c r="BF48" s="200"/>
      <c r="BG48" s="200"/>
      <c r="BH48" s="195" t="s">
        <v>67</v>
      </c>
      <c r="BI48" s="195"/>
      <c r="BJ48" s="195"/>
      <c r="BK48" s="67"/>
    </row>
    <row r="49" spans="5:69" ht="9" customHeight="1" x14ac:dyDescent="0.15">
      <c r="K49" s="180"/>
      <c r="L49" s="181"/>
      <c r="M49" s="181"/>
      <c r="N49" s="181"/>
      <c r="O49" s="181"/>
      <c r="P49" s="181"/>
      <c r="Q49" s="181"/>
      <c r="R49" s="181"/>
      <c r="S49" s="181"/>
      <c r="T49" s="181"/>
      <c r="U49" s="181"/>
      <c r="V49" s="181"/>
      <c r="W49" s="181"/>
      <c r="X49" s="181"/>
      <c r="Y49" s="181"/>
      <c r="Z49" s="181"/>
      <c r="AA49" s="181"/>
      <c r="AB49" s="181"/>
      <c r="AC49" s="181"/>
      <c r="AD49" s="181"/>
      <c r="AE49" s="181"/>
      <c r="AF49" s="182"/>
      <c r="AG49" s="219"/>
      <c r="AH49" s="219"/>
      <c r="AI49" s="219"/>
      <c r="AJ49" s="219"/>
      <c r="AK49" s="219"/>
      <c r="AL49" s="219"/>
      <c r="AM49" s="219"/>
      <c r="AN49" s="221"/>
      <c r="AO49" s="221"/>
      <c r="AP49" s="221"/>
      <c r="AQ49" s="221"/>
      <c r="AR49" s="185"/>
      <c r="AS49" s="185"/>
      <c r="AT49" s="185"/>
      <c r="AU49" s="185"/>
      <c r="AV49" s="187"/>
      <c r="AW49" s="187"/>
      <c r="AX49" s="187"/>
      <c r="AY49" s="187"/>
      <c r="AZ49" s="162"/>
      <c r="BA49" s="162"/>
      <c r="BB49" s="162"/>
      <c r="BC49" s="162"/>
      <c r="BD49" s="162"/>
      <c r="BE49" s="162"/>
      <c r="BF49" s="162"/>
      <c r="BG49" s="162"/>
      <c r="BH49" s="203"/>
      <c r="BI49" s="203"/>
      <c r="BJ49" s="203"/>
      <c r="BK49" s="66"/>
    </row>
    <row r="50" spans="5:69" ht="9" customHeight="1" x14ac:dyDescent="0.15">
      <c r="K50" s="197" t="s">
        <v>179</v>
      </c>
      <c r="L50" s="198"/>
      <c r="M50" s="198"/>
      <c r="N50" s="198"/>
      <c r="O50" s="198"/>
      <c r="P50" s="198"/>
      <c r="Q50" s="198"/>
      <c r="R50" s="198"/>
      <c r="S50" s="198"/>
      <c r="T50" s="198"/>
      <c r="U50" s="198"/>
      <c r="V50" s="198"/>
      <c r="W50" s="198"/>
      <c r="X50" s="198"/>
      <c r="Y50" s="198"/>
      <c r="Z50" s="198"/>
      <c r="AA50" s="198"/>
      <c r="AB50" s="198"/>
      <c r="AC50" s="198"/>
      <c r="AD50" s="198"/>
      <c r="AE50" s="198"/>
      <c r="AF50" s="199"/>
      <c r="AG50" s="217">
        <v>2000</v>
      </c>
      <c r="AH50" s="217"/>
      <c r="AI50" s="217"/>
      <c r="AJ50" s="217"/>
      <c r="AK50" s="217"/>
      <c r="AL50" s="217"/>
      <c r="AM50" s="217"/>
      <c r="AN50" s="220" t="s">
        <v>62</v>
      </c>
      <c r="AO50" s="220"/>
      <c r="AP50" s="220"/>
      <c r="AQ50" s="220"/>
      <c r="AR50" s="184">
        <f>COUNTIF(シングルス申込書!$B$7:$B$356,"20")</f>
        <v>0</v>
      </c>
      <c r="AS50" s="184"/>
      <c r="AT50" s="184"/>
      <c r="AU50" s="184"/>
      <c r="AV50" s="202" t="s">
        <v>65</v>
      </c>
      <c r="AW50" s="202"/>
      <c r="AX50" s="202"/>
      <c r="AY50" s="202"/>
      <c r="AZ50" s="200">
        <f>AG50*AR50</f>
        <v>0</v>
      </c>
      <c r="BA50" s="200"/>
      <c r="BB50" s="200"/>
      <c r="BC50" s="200"/>
      <c r="BD50" s="200"/>
      <c r="BE50" s="200"/>
      <c r="BF50" s="200"/>
      <c r="BG50" s="200"/>
      <c r="BH50" s="195" t="s">
        <v>67</v>
      </c>
      <c r="BI50" s="195"/>
      <c r="BJ50" s="195"/>
      <c r="BK50" s="67"/>
    </row>
    <row r="51" spans="5:69" ht="9" customHeight="1" x14ac:dyDescent="0.15">
      <c r="K51" s="205"/>
      <c r="L51" s="191"/>
      <c r="M51" s="191"/>
      <c r="N51" s="191"/>
      <c r="O51" s="191"/>
      <c r="P51" s="191"/>
      <c r="Q51" s="191"/>
      <c r="R51" s="191"/>
      <c r="S51" s="191"/>
      <c r="T51" s="191"/>
      <c r="U51" s="191"/>
      <c r="V51" s="191"/>
      <c r="W51" s="191"/>
      <c r="X51" s="191"/>
      <c r="Y51" s="191"/>
      <c r="Z51" s="191"/>
      <c r="AA51" s="191"/>
      <c r="AB51" s="191"/>
      <c r="AC51" s="191"/>
      <c r="AD51" s="191"/>
      <c r="AE51" s="191"/>
      <c r="AF51" s="179"/>
      <c r="AG51" s="230"/>
      <c r="AH51" s="230"/>
      <c r="AI51" s="230"/>
      <c r="AJ51" s="230"/>
      <c r="AK51" s="230"/>
      <c r="AL51" s="230"/>
      <c r="AM51" s="230"/>
      <c r="AN51" s="231"/>
      <c r="AO51" s="231"/>
      <c r="AP51" s="231"/>
      <c r="AQ51" s="231"/>
      <c r="AR51" s="232"/>
      <c r="AS51" s="232"/>
      <c r="AT51" s="232"/>
      <c r="AU51" s="232"/>
      <c r="AV51" s="194"/>
      <c r="AW51" s="194"/>
      <c r="AX51" s="194"/>
      <c r="AY51" s="194"/>
      <c r="AZ51" s="192"/>
      <c r="BA51" s="192"/>
      <c r="BB51" s="192"/>
      <c r="BC51" s="192"/>
      <c r="BD51" s="192"/>
      <c r="BE51" s="192"/>
      <c r="BF51" s="192"/>
      <c r="BG51" s="192"/>
      <c r="BH51" s="204"/>
      <c r="BI51" s="204"/>
      <c r="BJ51" s="204"/>
      <c r="BK51" s="65"/>
    </row>
    <row r="52" spans="5:69" ht="9" customHeight="1" x14ac:dyDescent="0.15">
      <c r="K52" s="174" t="s">
        <v>193</v>
      </c>
      <c r="L52" s="144"/>
      <c r="M52" s="144"/>
      <c r="N52" s="144"/>
      <c r="O52" s="144"/>
      <c r="P52" s="144"/>
      <c r="Q52" s="144"/>
      <c r="R52" s="144"/>
      <c r="S52" s="144"/>
      <c r="T52" s="144"/>
      <c r="U52" s="144"/>
      <c r="V52" s="144"/>
      <c r="W52" s="144"/>
      <c r="X52" s="144"/>
      <c r="Y52" s="144"/>
      <c r="Z52" s="144"/>
      <c r="AA52" s="144"/>
      <c r="AB52" s="144"/>
      <c r="AC52" s="144"/>
      <c r="AD52" s="144"/>
      <c r="AE52" s="144"/>
      <c r="AF52" s="175"/>
      <c r="AG52" s="233"/>
      <c r="AH52" s="233"/>
      <c r="AI52" s="233"/>
      <c r="AJ52" s="233"/>
      <c r="AK52" s="233"/>
      <c r="AL52" s="233"/>
      <c r="AM52" s="233"/>
      <c r="AN52" s="235"/>
      <c r="AO52" s="235"/>
      <c r="AP52" s="235"/>
      <c r="AQ52" s="235"/>
      <c r="AR52" s="226">
        <f>SUM(AR16:AU50)</f>
        <v>0</v>
      </c>
      <c r="AS52" s="226"/>
      <c r="AT52" s="226"/>
      <c r="AU52" s="226"/>
      <c r="AV52" s="228" t="s">
        <v>54</v>
      </c>
      <c r="AW52" s="228"/>
      <c r="AX52" s="228"/>
      <c r="AY52" s="228"/>
      <c r="AZ52" s="224">
        <f>SUM(AZ16:BG50)</f>
        <v>0</v>
      </c>
      <c r="BA52" s="224"/>
      <c r="BB52" s="224"/>
      <c r="BC52" s="224"/>
      <c r="BD52" s="224"/>
      <c r="BE52" s="224"/>
      <c r="BF52" s="224"/>
      <c r="BG52" s="224"/>
      <c r="BH52" s="209" t="s">
        <v>67</v>
      </c>
      <c r="BI52" s="209"/>
      <c r="BJ52" s="209"/>
      <c r="BK52" s="71"/>
    </row>
    <row r="53" spans="5:69" ht="9" customHeight="1" x14ac:dyDescent="0.15">
      <c r="K53" s="149"/>
      <c r="L53" s="150"/>
      <c r="M53" s="150"/>
      <c r="N53" s="150"/>
      <c r="O53" s="150"/>
      <c r="P53" s="150"/>
      <c r="Q53" s="150"/>
      <c r="R53" s="150"/>
      <c r="S53" s="150"/>
      <c r="T53" s="150"/>
      <c r="U53" s="150"/>
      <c r="V53" s="150"/>
      <c r="W53" s="150"/>
      <c r="X53" s="150"/>
      <c r="Y53" s="150"/>
      <c r="Z53" s="150"/>
      <c r="AA53" s="150"/>
      <c r="AB53" s="150"/>
      <c r="AC53" s="150"/>
      <c r="AD53" s="150"/>
      <c r="AE53" s="150"/>
      <c r="AF53" s="176"/>
      <c r="AG53" s="234"/>
      <c r="AH53" s="234"/>
      <c r="AI53" s="234"/>
      <c r="AJ53" s="234"/>
      <c r="AK53" s="234"/>
      <c r="AL53" s="234"/>
      <c r="AM53" s="234"/>
      <c r="AN53" s="236"/>
      <c r="AO53" s="236"/>
      <c r="AP53" s="236"/>
      <c r="AQ53" s="236"/>
      <c r="AR53" s="227"/>
      <c r="AS53" s="227"/>
      <c r="AT53" s="227"/>
      <c r="AU53" s="227"/>
      <c r="AV53" s="229"/>
      <c r="AW53" s="229"/>
      <c r="AX53" s="229"/>
      <c r="AY53" s="229"/>
      <c r="AZ53" s="225"/>
      <c r="BA53" s="225"/>
      <c r="BB53" s="225"/>
      <c r="BC53" s="225"/>
      <c r="BD53" s="225"/>
      <c r="BE53" s="225"/>
      <c r="BF53" s="225"/>
      <c r="BG53" s="225"/>
      <c r="BH53" s="210"/>
      <c r="BI53" s="210"/>
      <c r="BJ53" s="210"/>
      <c r="BK53" s="70"/>
    </row>
    <row r="54" spans="5:69" ht="14.25" customHeight="1" x14ac:dyDescent="0.15">
      <c r="E54" s="63"/>
      <c r="F54" s="63"/>
      <c r="G54" s="63"/>
      <c r="H54" s="63"/>
      <c r="I54" s="63"/>
      <c r="J54" s="63"/>
      <c r="K54" s="173" t="s">
        <v>195</v>
      </c>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63"/>
      <c r="BM54" s="63"/>
      <c r="BN54" s="63"/>
      <c r="BO54" s="63"/>
      <c r="BP54" s="63"/>
      <c r="BQ54" s="63"/>
    </row>
    <row r="55" spans="5:69" ht="9" customHeight="1" x14ac:dyDescent="0.15">
      <c r="K55" s="174" t="s">
        <v>64</v>
      </c>
      <c r="L55" s="144"/>
      <c r="M55" s="144"/>
      <c r="N55" s="144"/>
      <c r="O55" s="144"/>
      <c r="P55" s="144"/>
      <c r="Q55" s="144"/>
      <c r="R55" s="144"/>
      <c r="S55" s="144"/>
      <c r="T55" s="144"/>
      <c r="U55" s="144"/>
      <c r="V55" s="144"/>
      <c r="W55" s="144"/>
      <c r="X55" s="144"/>
      <c r="Y55" s="144"/>
      <c r="Z55" s="144"/>
      <c r="AA55" s="144"/>
      <c r="AB55" s="144"/>
      <c r="AC55" s="144"/>
      <c r="AD55" s="144"/>
      <c r="AE55" s="144"/>
      <c r="AF55" s="175"/>
      <c r="AG55" s="144" t="s">
        <v>149</v>
      </c>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5"/>
    </row>
    <row r="56" spans="5:69" ht="9" customHeight="1" x14ac:dyDescent="0.15">
      <c r="K56" s="149"/>
      <c r="L56" s="150"/>
      <c r="M56" s="150"/>
      <c r="N56" s="150"/>
      <c r="O56" s="150"/>
      <c r="P56" s="150"/>
      <c r="Q56" s="150"/>
      <c r="R56" s="150"/>
      <c r="S56" s="150"/>
      <c r="T56" s="150"/>
      <c r="U56" s="150"/>
      <c r="V56" s="150"/>
      <c r="W56" s="150"/>
      <c r="X56" s="150"/>
      <c r="Y56" s="150"/>
      <c r="Z56" s="150"/>
      <c r="AA56" s="150"/>
      <c r="AB56" s="150"/>
      <c r="AC56" s="150"/>
      <c r="AD56" s="150"/>
      <c r="AE56" s="150"/>
      <c r="AF56" s="176"/>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1"/>
    </row>
    <row r="57" spans="5:69" ht="9" customHeight="1" x14ac:dyDescent="0.15">
      <c r="K57" s="177" t="s">
        <v>169</v>
      </c>
      <c r="L57" s="191"/>
      <c r="M57" s="191"/>
      <c r="N57" s="191"/>
      <c r="O57" s="191"/>
      <c r="P57" s="191"/>
      <c r="Q57" s="191"/>
      <c r="R57" s="191"/>
      <c r="S57" s="191"/>
      <c r="T57" s="191"/>
      <c r="U57" s="191"/>
      <c r="V57" s="191"/>
      <c r="W57" s="191"/>
      <c r="X57" s="191"/>
      <c r="Y57" s="191"/>
      <c r="Z57" s="191"/>
      <c r="AA57" s="191"/>
      <c r="AB57" s="191"/>
      <c r="AC57" s="191"/>
      <c r="AD57" s="191"/>
      <c r="AE57" s="191"/>
      <c r="AF57" s="179"/>
      <c r="AG57" s="192">
        <v>3000</v>
      </c>
      <c r="AH57" s="192"/>
      <c r="AI57" s="192"/>
      <c r="AJ57" s="192"/>
      <c r="AK57" s="192"/>
      <c r="AL57" s="192"/>
      <c r="AM57" s="192"/>
      <c r="AN57" s="193" t="s">
        <v>62</v>
      </c>
      <c r="AO57" s="193"/>
      <c r="AP57" s="193"/>
      <c r="AQ57" s="193"/>
      <c r="AR57" s="184">
        <f>COUNTIF(ダブルス申込書!$B$7:$B$356,"10")</f>
        <v>0</v>
      </c>
      <c r="AS57" s="184"/>
      <c r="AT57" s="184"/>
      <c r="AU57" s="184"/>
      <c r="AV57" s="194" t="s">
        <v>66</v>
      </c>
      <c r="AW57" s="194"/>
      <c r="AX57" s="194"/>
      <c r="AY57" s="194"/>
      <c r="AZ57" s="192">
        <f>AG57*AR57</f>
        <v>0</v>
      </c>
      <c r="BA57" s="192"/>
      <c r="BB57" s="192"/>
      <c r="BC57" s="192"/>
      <c r="BD57" s="192"/>
      <c r="BE57" s="192"/>
      <c r="BF57" s="192"/>
      <c r="BG57" s="192"/>
      <c r="BH57" s="204" t="s">
        <v>67</v>
      </c>
      <c r="BI57" s="204"/>
      <c r="BJ57" s="204"/>
      <c r="BK57" s="68"/>
    </row>
    <row r="58" spans="5:69" ht="9" customHeight="1" x14ac:dyDescent="0.15">
      <c r="K58" s="180"/>
      <c r="L58" s="181"/>
      <c r="M58" s="181"/>
      <c r="N58" s="181"/>
      <c r="O58" s="181"/>
      <c r="P58" s="181"/>
      <c r="Q58" s="181"/>
      <c r="R58" s="181"/>
      <c r="S58" s="181"/>
      <c r="T58" s="181"/>
      <c r="U58" s="181"/>
      <c r="V58" s="181"/>
      <c r="W58" s="181"/>
      <c r="X58" s="181"/>
      <c r="Y58" s="181"/>
      <c r="Z58" s="181"/>
      <c r="AA58" s="181"/>
      <c r="AB58" s="181"/>
      <c r="AC58" s="181"/>
      <c r="AD58" s="181"/>
      <c r="AE58" s="181"/>
      <c r="AF58" s="182"/>
      <c r="AG58" s="162"/>
      <c r="AH58" s="162"/>
      <c r="AI58" s="162"/>
      <c r="AJ58" s="162"/>
      <c r="AK58" s="162"/>
      <c r="AL58" s="162"/>
      <c r="AM58" s="162"/>
      <c r="AN58" s="183"/>
      <c r="AO58" s="183"/>
      <c r="AP58" s="183"/>
      <c r="AQ58" s="183"/>
      <c r="AR58" s="185"/>
      <c r="AS58" s="185"/>
      <c r="AT58" s="185"/>
      <c r="AU58" s="185"/>
      <c r="AV58" s="187"/>
      <c r="AW58" s="187"/>
      <c r="AX58" s="187"/>
      <c r="AY58" s="187"/>
      <c r="AZ58" s="162"/>
      <c r="BA58" s="162"/>
      <c r="BB58" s="162"/>
      <c r="BC58" s="162"/>
      <c r="BD58" s="162"/>
      <c r="BE58" s="162"/>
      <c r="BF58" s="162"/>
      <c r="BG58" s="162"/>
      <c r="BH58" s="203"/>
      <c r="BI58" s="203"/>
      <c r="BJ58" s="203"/>
      <c r="BK58" s="69"/>
    </row>
    <row r="59" spans="5:69" ht="9" customHeight="1" x14ac:dyDescent="0.15">
      <c r="K59" s="197" t="s">
        <v>170</v>
      </c>
      <c r="L59" s="198"/>
      <c r="M59" s="198"/>
      <c r="N59" s="198"/>
      <c r="O59" s="198"/>
      <c r="P59" s="198"/>
      <c r="Q59" s="198"/>
      <c r="R59" s="198"/>
      <c r="S59" s="198"/>
      <c r="T59" s="198"/>
      <c r="U59" s="198"/>
      <c r="V59" s="198"/>
      <c r="W59" s="198"/>
      <c r="X59" s="198"/>
      <c r="Y59" s="198"/>
      <c r="Z59" s="198"/>
      <c r="AA59" s="198"/>
      <c r="AB59" s="198"/>
      <c r="AC59" s="198"/>
      <c r="AD59" s="198"/>
      <c r="AE59" s="198"/>
      <c r="AF59" s="199"/>
      <c r="AG59" s="200">
        <v>3000</v>
      </c>
      <c r="AH59" s="200"/>
      <c r="AI59" s="200"/>
      <c r="AJ59" s="200"/>
      <c r="AK59" s="200"/>
      <c r="AL59" s="200"/>
      <c r="AM59" s="200"/>
      <c r="AN59" s="201" t="s">
        <v>62</v>
      </c>
      <c r="AO59" s="201"/>
      <c r="AP59" s="201"/>
      <c r="AQ59" s="201"/>
      <c r="AR59" s="263">
        <f>COUNTIF(ダブルス申込書!$B$7:$B$356,"11")</f>
        <v>0</v>
      </c>
      <c r="AS59" s="263"/>
      <c r="AT59" s="263"/>
      <c r="AU59" s="263"/>
      <c r="AV59" s="202" t="s">
        <v>66</v>
      </c>
      <c r="AW59" s="202"/>
      <c r="AX59" s="202"/>
      <c r="AY59" s="202"/>
      <c r="AZ59" s="200">
        <f>AG59*AR59</f>
        <v>0</v>
      </c>
      <c r="BA59" s="200"/>
      <c r="BB59" s="200"/>
      <c r="BC59" s="200"/>
      <c r="BD59" s="200"/>
      <c r="BE59" s="200"/>
      <c r="BF59" s="200"/>
      <c r="BG59" s="200"/>
      <c r="BH59" s="188" t="s">
        <v>67</v>
      </c>
      <c r="BI59" s="188"/>
      <c r="BJ59" s="188"/>
      <c r="BK59" s="68"/>
    </row>
    <row r="60" spans="5:69" ht="9" customHeight="1" x14ac:dyDescent="0.15">
      <c r="K60" s="180"/>
      <c r="L60" s="181"/>
      <c r="M60" s="181"/>
      <c r="N60" s="181"/>
      <c r="O60" s="181"/>
      <c r="P60" s="181"/>
      <c r="Q60" s="181"/>
      <c r="R60" s="181"/>
      <c r="S60" s="181"/>
      <c r="T60" s="181"/>
      <c r="U60" s="181"/>
      <c r="V60" s="181"/>
      <c r="W60" s="181"/>
      <c r="X60" s="181"/>
      <c r="Y60" s="181"/>
      <c r="Z60" s="181"/>
      <c r="AA60" s="181"/>
      <c r="AB60" s="181"/>
      <c r="AC60" s="181"/>
      <c r="AD60" s="181"/>
      <c r="AE60" s="181"/>
      <c r="AF60" s="182"/>
      <c r="AG60" s="162"/>
      <c r="AH60" s="162"/>
      <c r="AI60" s="162"/>
      <c r="AJ60" s="162"/>
      <c r="AK60" s="162"/>
      <c r="AL60" s="162"/>
      <c r="AM60" s="162"/>
      <c r="AN60" s="183"/>
      <c r="AO60" s="183"/>
      <c r="AP60" s="183"/>
      <c r="AQ60" s="183"/>
      <c r="AR60" s="185"/>
      <c r="AS60" s="185"/>
      <c r="AT60" s="185"/>
      <c r="AU60" s="185"/>
      <c r="AV60" s="187"/>
      <c r="AW60" s="187"/>
      <c r="AX60" s="187"/>
      <c r="AY60" s="187"/>
      <c r="AZ60" s="162"/>
      <c r="BA60" s="162"/>
      <c r="BB60" s="162"/>
      <c r="BC60" s="162"/>
      <c r="BD60" s="162"/>
      <c r="BE60" s="162"/>
      <c r="BF60" s="162"/>
      <c r="BG60" s="162"/>
      <c r="BH60" s="203"/>
      <c r="BI60" s="203"/>
      <c r="BJ60" s="203"/>
      <c r="BK60" s="69"/>
    </row>
    <row r="61" spans="5:69" ht="9" customHeight="1" x14ac:dyDescent="0.15">
      <c r="K61" s="177" t="s">
        <v>180</v>
      </c>
      <c r="L61" s="191"/>
      <c r="M61" s="191"/>
      <c r="N61" s="191"/>
      <c r="O61" s="191"/>
      <c r="P61" s="191"/>
      <c r="Q61" s="191"/>
      <c r="R61" s="191"/>
      <c r="S61" s="191"/>
      <c r="T61" s="191"/>
      <c r="U61" s="191"/>
      <c r="V61" s="191"/>
      <c r="W61" s="191"/>
      <c r="X61" s="191"/>
      <c r="Y61" s="191"/>
      <c r="Z61" s="191"/>
      <c r="AA61" s="191"/>
      <c r="AB61" s="191"/>
      <c r="AC61" s="191"/>
      <c r="AD61" s="191"/>
      <c r="AE61" s="191"/>
      <c r="AF61" s="179"/>
      <c r="AG61" s="192">
        <v>3000</v>
      </c>
      <c r="AH61" s="192"/>
      <c r="AI61" s="192"/>
      <c r="AJ61" s="192"/>
      <c r="AK61" s="192"/>
      <c r="AL61" s="192"/>
      <c r="AM61" s="192"/>
      <c r="AN61" s="193" t="s">
        <v>62</v>
      </c>
      <c r="AO61" s="193"/>
      <c r="AP61" s="193"/>
      <c r="AQ61" s="193"/>
      <c r="AR61" s="184">
        <f>COUNTIF(ダブルス申込書!$B$7:$B$356,"21")</f>
        <v>0</v>
      </c>
      <c r="AS61" s="184"/>
      <c r="AT61" s="184"/>
      <c r="AU61" s="184"/>
      <c r="AV61" s="194" t="s">
        <v>66</v>
      </c>
      <c r="AW61" s="194"/>
      <c r="AX61" s="194"/>
      <c r="AY61" s="194"/>
      <c r="AZ61" s="192">
        <f>AG61*AR61</f>
        <v>0</v>
      </c>
      <c r="BA61" s="192"/>
      <c r="BB61" s="192"/>
      <c r="BC61" s="192"/>
      <c r="BD61" s="192"/>
      <c r="BE61" s="192"/>
      <c r="BF61" s="192"/>
      <c r="BG61" s="192"/>
      <c r="BH61" s="204" t="s">
        <v>67</v>
      </c>
      <c r="BI61" s="204"/>
      <c r="BJ61" s="204"/>
      <c r="BK61" s="68"/>
    </row>
    <row r="62" spans="5:69" ht="9" customHeight="1" x14ac:dyDescent="0.15">
      <c r="K62" s="180"/>
      <c r="L62" s="181"/>
      <c r="M62" s="181"/>
      <c r="N62" s="181"/>
      <c r="O62" s="181"/>
      <c r="P62" s="181"/>
      <c r="Q62" s="181"/>
      <c r="R62" s="181"/>
      <c r="S62" s="181"/>
      <c r="T62" s="181"/>
      <c r="U62" s="181"/>
      <c r="V62" s="181"/>
      <c r="W62" s="181"/>
      <c r="X62" s="181"/>
      <c r="Y62" s="181"/>
      <c r="Z62" s="181"/>
      <c r="AA62" s="181"/>
      <c r="AB62" s="181"/>
      <c r="AC62" s="181"/>
      <c r="AD62" s="181"/>
      <c r="AE62" s="181"/>
      <c r="AF62" s="182"/>
      <c r="AG62" s="162"/>
      <c r="AH62" s="162"/>
      <c r="AI62" s="162"/>
      <c r="AJ62" s="162"/>
      <c r="AK62" s="162"/>
      <c r="AL62" s="162"/>
      <c r="AM62" s="162"/>
      <c r="AN62" s="183"/>
      <c r="AO62" s="183"/>
      <c r="AP62" s="183"/>
      <c r="AQ62" s="183"/>
      <c r="AR62" s="185"/>
      <c r="AS62" s="185"/>
      <c r="AT62" s="185"/>
      <c r="AU62" s="185"/>
      <c r="AV62" s="187"/>
      <c r="AW62" s="187"/>
      <c r="AX62" s="187"/>
      <c r="AY62" s="187"/>
      <c r="AZ62" s="162"/>
      <c r="BA62" s="162"/>
      <c r="BB62" s="162"/>
      <c r="BC62" s="162"/>
      <c r="BD62" s="162"/>
      <c r="BE62" s="162"/>
      <c r="BF62" s="162"/>
      <c r="BG62" s="162"/>
      <c r="BH62" s="203"/>
      <c r="BI62" s="203"/>
      <c r="BJ62" s="203"/>
      <c r="BK62" s="69"/>
    </row>
    <row r="63" spans="5:69" ht="9" customHeight="1" x14ac:dyDescent="0.15">
      <c r="K63" s="177" t="s">
        <v>181</v>
      </c>
      <c r="L63" s="178"/>
      <c r="M63" s="178"/>
      <c r="N63" s="178"/>
      <c r="O63" s="178"/>
      <c r="P63" s="178"/>
      <c r="Q63" s="178"/>
      <c r="R63" s="178"/>
      <c r="S63" s="178"/>
      <c r="T63" s="178"/>
      <c r="U63" s="178"/>
      <c r="V63" s="178"/>
      <c r="W63" s="178"/>
      <c r="X63" s="178"/>
      <c r="Y63" s="178"/>
      <c r="Z63" s="178"/>
      <c r="AA63" s="178"/>
      <c r="AB63" s="178"/>
      <c r="AC63" s="178"/>
      <c r="AD63" s="178"/>
      <c r="AE63" s="178"/>
      <c r="AF63" s="179"/>
      <c r="AG63" s="161">
        <v>3000</v>
      </c>
      <c r="AH63" s="161"/>
      <c r="AI63" s="161"/>
      <c r="AJ63" s="161"/>
      <c r="AK63" s="161"/>
      <c r="AL63" s="161"/>
      <c r="AM63" s="161"/>
      <c r="AN63" s="147" t="s">
        <v>62</v>
      </c>
      <c r="AO63" s="147"/>
      <c r="AP63" s="147"/>
      <c r="AQ63" s="147"/>
      <c r="AR63" s="184">
        <f>COUNTIF(ダブルス申込書!$B$7:$B$356,"22")</f>
        <v>0</v>
      </c>
      <c r="AS63" s="184"/>
      <c r="AT63" s="184"/>
      <c r="AU63" s="184"/>
      <c r="AV63" s="202" t="s">
        <v>66</v>
      </c>
      <c r="AW63" s="202"/>
      <c r="AX63" s="202"/>
      <c r="AY63" s="202"/>
      <c r="AZ63" s="161">
        <f>AG63*AR63</f>
        <v>0</v>
      </c>
      <c r="BA63" s="161"/>
      <c r="BB63" s="161"/>
      <c r="BC63" s="161"/>
      <c r="BD63" s="161"/>
      <c r="BE63" s="161"/>
      <c r="BF63" s="161"/>
      <c r="BG63" s="161"/>
      <c r="BH63" s="188" t="s">
        <v>67</v>
      </c>
      <c r="BI63" s="188"/>
      <c r="BJ63" s="188"/>
      <c r="BK63" s="68"/>
    </row>
    <row r="64" spans="5:69" ht="9" customHeight="1" x14ac:dyDescent="0.15">
      <c r="K64" s="205"/>
      <c r="L64" s="178"/>
      <c r="M64" s="178"/>
      <c r="N64" s="178"/>
      <c r="O64" s="178"/>
      <c r="P64" s="178"/>
      <c r="Q64" s="178"/>
      <c r="R64" s="178"/>
      <c r="S64" s="178"/>
      <c r="T64" s="178"/>
      <c r="U64" s="178"/>
      <c r="V64" s="178"/>
      <c r="W64" s="178"/>
      <c r="X64" s="178"/>
      <c r="Y64" s="178"/>
      <c r="Z64" s="178"/>
      <c r="AA64" s="178"/>
      <c r="AB64" s="178"/>
      <c r="AC64" s="178"/>
      <c r="AD64" s="178"/>
      <c r="AE64" s="178"/>
      <c r="AF64" s="179"/>
      <c r="AG64" s="161"/>
      <c r="AH64" s="161"/>
      <c r="AI64" s="161"/>
      <c r="AJ64" s="161"/>
      <c r="AK64" s="161"/>
      <c r="AL64" s="161"/>
      <c r="AM64" s="161"/>
      <c r="AN64" s="147"/>
      <c r="AO64" s="147"/>
      <c r="AP64" s="147"/>
      <c r="AQ64" s="147"/>
      <c r="AR64" s="232"/>
      <c r="AS64" s="232"/>
      <c r="AT64" s="232"/>
      <c r="AU64" s="232"/>
      <c r="AV64" s="194"/>
      <c r="AW64" s="194"/>
      <c r="AX64" s="194"/>
      <c r="AY64" s="194"/>
      <c r="AZ64" s="192"/>
      <c r="BA64" s="192"/>
      <c r="BB64" s="192"/>
      <c r="BC64" s="192"/>
      <c r="BD64" s="192"/>
      <c r="BE64" s="192"/>
      <c r="BF64" s="192"/>
      <c r="BG64" s="192"/>
      <c r="BH64" s="204"/>
      <c r="BI64" s="204"/>
      <c r="BJ64" s="204"/>
      <c r="BK64" s="68"/>
    </row>
    <row r="65" spans="2:72" ht="9" customHeight="1" x14ac:dyDescent="0.15">
      <c r="K65" s="174" t="s">
        <v>193</v>
      </c>
      <c r="L65" s="144"/>
      <c r="M65" s="144"/>
      <c r="N65" s="144"/>
      <c r="O65" s="144"/>
      <c r="P65" s="144"/>
      <c r="Q65" s="144"/>
      <c r="R65" s="144"/>
      <c r="S65" s="144"/>
      <c r="T65" s="144"/>
      <c r="U65" s="144"/>
      <c r="V65" s="144"/>
      <c r="W65" s="144"/>
      <c r="X65" s="144"/>
      <c r="Y65" s="144"/>
      <c r="Z65" s="144"/>
      <c r="AA65" s="144"/>
      <c r="AB65" s="144"/>
      <c r="AC65" s="144"/>
      <c r="AD65" s="144"/>
      <c r="AE65" s="144"/>
      <c r="AF65" s="175"/>
      <c r="AG65" s="224"/>
      <c r="AH65" s="224"/>
      <c r="AI65" s="224"/>
      <c r="AJ65" s="224"/>
      <c r="AK65" s="224"/>
      <c r="AL65" s="224"/>
      <c r="AM65" s="224"/>
      <c r="AN65" s="144"/>
      <c r="AO65" s="144"/>
      <c r="AP65" s="144"/>
      <c r="AQ65" s="144"/>
      <c r="AR65" s="226">
        <f>SUM(AR57:AU64)</f>
        <v>0</v>
      </c>
      <c r="AS65" s="226"/>
      <c r="AT65" s="226"/>
      <c r="AU65" s="226"/>
      <c r="AV65" s="228" t="s">
        <v>66</v>
      </c>
      <c r="AW65" s="228"/>
      <c r="AX65" s="228"/>
      <c r="AY65" s="228"/>
      <c r="AZ65" s="224">
        <f>SUM(AZ57:BG64)</f>
        <v>0</v>
      </c>
      <c r="BA65" s="224"/>
      <c r="BB65" s="224"/>
      <c r="BC65" s="224"/>
      <c r="BD65" s="224"/>
      <c r="BE65" s="224"/>
      <c r="BF65" s="224"/>
      <c r="BG65" s="224"/>
      <c r="BH65" s="209" t="s">
        <v>67</v>
      </c>
      <c r="BI65" s="209"/>
      <c r="BJ65" s="209"/>
      <c r="BK65" s="94"/>
    </row>
    <row r="66" spans="2:72" ht="9" customHeight="1" x14ac:dyDescent="0.15">
      <c r="K66" s="149"/>
      <c r="L66" s="150"/>
      <c r="M66" s="150"/>
      <c r="N66" s="150"/>
      <c r="O66" s="150"/>
      <c r="P66" s="150"/>
      <c r="Q66" s="150"/>
      <c r="R66" s="150"/>
      <c r="S66" s="150"/>
      <c r="T66" s="150"/>
      <c r="U66" s="150"/>
      <c r="V66" s="150"/>
      <c r="W66" s="150"/>
      <c r="X66" s="150"/>
      <c r="Y66" s="150"/>
      <c r="Z66" s="150"/>
      <c r="AA66" s="150"/>
      <c r="AB66" s="150"/>
      <c r="AC66" s="150"/>
      <c r="AD66" s="150"/>
      <c r="AE66" s="150"/>
      <c r="AF66" s="176"/>
      <c r="AG66" s="225"/>
      <c r="AH66" s="225"/>
      <c r="AI66" s="225"/>
      <c r="AJ66" s="225"/>
      <c r="AK66" s="225"/>
      <c r="AL66" s="225"/>
      <c r="AM66" s="225"/>
      <c r="AN66" s="150"/>
      <c r="AO66" s="150"/>
      <c r="AP66" s="150"/>
      <c r="AQ66" s="150"/>
      <c r="AR66" s="227"/>
      <c r="AS66" s="227"/>
      <c r="AT66" s="227"/>
      <c r="AU66" s="227"/>
      <c r="AV66" s="229"/>
      <c r="AW66" s="229"/>
      <c r="AX66" s="229"/>
      <c r="AY66" s="229"/>
      <c r="AZ66" s="225"/>
      <c r="BA66" s="225"/>
      <c r="BB66" s="225"/>
      <c r="BC66" s="225"/>
      <c r="BD66" s="225"/>
      <c r="BE66" s="225"/>
      <c r="BF66" s="225"/>
      <c r="BG66" s="225"/>
      <c r="BH66" s="210"/>
      <c r="BI66" s="210"/>
      <c r="BJ66" s="210"/>
      <c r="BK66" s="95"/>
    </row>
    <row r="67" spans="2:72" ht="15" customHeight="1" x14ac:dyDescent="0.25">
      <c r="J67" s="72"/>
      <c r="K67" s="72"/>
      <c r="L67" s="72"/>
      <c r="M67" s="72"/>
      <c r="N67" s="72"/>
      <c r="O67" s="72"/>
      <c r="P67" s="72"/>
      <c r="Q67" s="72"/>
      <c r="R67" s="72"/>
      <c r="S67" s="72"/>
      <c r="T67" s="72"/>
      <c r="U67" s="72"/>
      <c r="V67" s="72"/>
      <c r="W67" s="72"/>
      <c r="X67" s="72"/>
      <c r="Y67" s="72"/>
      <c r="Z67" s="72"/>
      <c r="AA67" s="72"/>
      <c r="AB67" s="72"/>
      <c r="AC67" s="72"/>
      <c r="AD67" s="72"/>
      <c r="AE67" s="73"/>
      <c r="AF67" s="73"/>
      <c r="AG67" s="73"/>
      <c r="AH67" s="73"/>
      <c r="AI67" s="73"/>
      <c r="AJ67" s="73"/>
      <c r="AK67" s="73"/>
      <c r="AL67" s="74"/>
      <c r="AM67" s="74"/>
      <c r="AN67" s="74"/>
      <c r="AO67" s="74"/>
      <c r="AP67" s="74"/>
      <c r="AQ67" s="74"/>
      <c r="AR67" s="74"/>
      <c r="AS67" s="74"/>
      <c r="AT67" s="74"/>
      <c r="AU67" s="74"/>
      <c r="AV67" s="74"/>
      <c r="AW67" s="74"/>
      <c r="AX67" s="73"/>
      <c r="AY67" s="73"/>
      <c r="AZ67" s="73"/>
      <c r="BA67" s="73"/>
      <c r="BB67" s="73"/>
      <c r="BC67" s="73"/>
      <c r="BD67" s="73"/>
      <c r="BE67" s="73"/>
      <c r="BF67" s="73"/>
      <c r="BG67" s="73"/>
      <c r="BH67" s="73"/>
      <c r="BI67" s="73"/>
      <c r="BJ67" s="73"/>
    </row>
    <row r="68" spans="2:72" ht="15" customHeight="1" x14ac:dyDescent="0.15">
      <c r="K68" s="253" t="s">
        <v>194</v>
      </c>
      <c r="L68" s="254"/>
      <c r="M68" s="254"/>
      <c r="N68" s="254"/>
      <c r="O68" s="254"/>
      <c r="P68" s="254"/>
      <c r="Q68" s="254"/>
      <c r="R68" s="254"/>
      <c r="S68" s="254"/>
      <c r="T68" s="254"/>
      <c r="U68" s="254"/>
      <c r="V68" s="254"/>
      <c r="W68" s="254"/>
      <c r="X68" s="254"/>
      <c r="Y68" s="254"/>
      <c r="Z68" s="254"/>
      <c r="AA68" s="254"/>
      <c r="AB68" s="254"/>
      <c r="AC68" s="254"/>
      <c r="AD68" s="254"/>
      <c r="AE68" s="254"/>
      <c r="AF68" s="255"/>
      <c r="AG68" s="118"/>
      <c r="AH68" s="118"/>
      <c r="AI68" s="118"/>
      <c r="AJ68" s="118"/>
      <c r="AK68" s="118"/>
      <c r="AL68" s="118"/>
      <c r="AM68" s="118"/>
      <c r="AN68" s="254"/>
      <c r="AO68" s="254"/>
      <c r="AP68" s="254"/>
      <c r="AQ68" s="254"/>
      <c r="AR68" s="259"/>
      <c r="AS68" s="259"/>
      <c r="AT68" s="259"/>
      <c r="AU68" s="259"/>
      <c r="AV68" s="261"/>
      <c r="AW68" s="261"/>
      <c r="AX68" s="261"/>
      <c r="AY68" s="261"/>
      <c r="AZ68" s="118">
        <f>SUM(AZ65,AZ52)</f>
        <v>0</v>
      </c>
      <c r="BA68" s="118"/>
      <c r="BB68" s="118"/>
      <c r="BC68" s="118"/>
      <c r="BD68" s="118"/>
      <c r="BE68" s="118"/>
      <c r="BF68" s="118"/>
      <c r="BG68" s="118"/>
      <c r="BH68" s="120" t="s">
        <v>67</v>
      </c>
      <c r="BI68" s="120"/>
      <c r="BJ68" s="120"/>
      <c r="BK68" s="96"/>
    </row>
    <row r="69" spans="2:72" ht="15" customHeight="1" x14ac:dyDescent="0.15">
      <c r="K69" s="256"/>
      <c r="L69" s="257"/>
      <c r="M69" s="257"/>
      <c r="N69" s="257"/>
      <c r="O69" s="257"/>
      <c r="P69" s="257"/>
      <c r="Q69" s="257"/>
      <c r="R69" s="257"/>
      <c r="S69" s="257"/>
      <c r="T69" s="257"/>
      <c r="U69" s="257"/>
      <c r="V69" s="257"/>
      <c r="W69" s="257"/>
      <c r="X69" s="257"/>
      <c r="Y69" s="257"/>
      <c r="Z69" s="257"/>
      <c r="AA69" s="257"/>
      <c r="AB69" s="257"/>
      <c r="AC69" s="257"/>
      <c r="AD69" s="257"/>
      <c r="AE69" s="257"/>
      <c r="AF69" s="258"/>
      <c r="AG69" s="119"/>
      <c r="AH69" s="119"/>
      <c r="AI69" s="119"/>
      <c r="AJ69" s="119"/>
      <c r="AK69" s="119"/>
      <c r="AL69" s="119"/>
      <c r="AM69" s="119"/>
      <c r="AN69" s="257"/>
      <c r="AO69" s="257"/>
      <c r="AP69" s="257"/>
      <c r="AQ69" s="257"/>
      <c r="AR69" s="260"/>
      <c r="AS69" s="260"/>
      <c r="AT69" s="260"/>
      <c r="AU69" s="260"/>
      <c r="AV69" s="262"/>
      <c r="AW69" s="262"/>
      <c r="AX69" s="262"/>
      <c r="AY69" s="262"/>
      <c r="AZ69" s="119"/>
      <c r="BA69" s="119"/>
      <c r="BB69" s="119"/>
      <c r="BC69" s="119"/>
      <c r="BD69" s="119"/>
      <c r="BE69" s="119"/>
      <c r="BF69" s="119"/>
      <c r="BG69" s="119"/>
      <c r="BH69" s="121"/>
      <c r="BI69" s="121"/>
      <c r="BJ69" s="121"/>
      <c r="BK69" s="97"/>
    </row>
    <row r="70" spans="2:72" ht="15" customHeight="1" x14ac:dyDescent="0.25">
      <c r="J70" s="72"/>
      <c r="K70" s="72"/>
      <c r="L70" s="72"/>
      <c r="M70" s="72"/>
      <c r="N70" s="72"/>
      <c r="O70" s="72"/>
      <c r="P70" s="72"/>
      <c r="Q70" s="72"/>
      <c r="R70" s="72"/>
      <c r="S70" s="72"/>
      <c r="T70" s="72"/>
      <c r="U70" s="72"/>
      <c r="V70" s="72"/>
      <c r="W70" s="72"/>
      <c r="X70" s="72"/>
      <c r="Y70" s="72"/>
      <c r="Z70" s="72"/>
      <c r="AA70" s="72"/>
      <c r="AB70" s="72"/>
      <c r="AC70" s="72"/>
      <c r="AD70" s="72"/>
      <c r="AE70" s="73"/>
      <c r="AF70" s="73"/>
      <c r="AG70" s="73"/>
      <c r="AH70" s="73"/>
      <c r="AI70" s="73"/>
      <c r="AJ70" s="73"/>
      <c r="AK70" s="73"/>
      <c r="AL70" s="74"/>
      <c r="AM70" s="74"/>
      <c r="AN70" s="74"/>
      <c r="AO70" s="74"/>
      <c r="AP70" s="74"/>
      <c r="AQ70" s="74"/>
      <c r="AR70" s="74"/>
      <c r="AS70" s="74"/>
      <c r="AT70" s="74"/>
      <c r="AU70" s="74"/>
      <c r="AV70" s="74"/>
      <c r="AW70" s="74"/>
      <c r="AX70" s="73"/>
      <c r="AY70" s="73"/>
      <c r="AZ70" s="73"/>
      <c r="BA70" s="73"/>
      <c r="BB70" s="73"/>
      <c r="BC70" s="73"/>
      <c r="BD70" s="73"/>
      <c r="BE70" s="73"/>
      <c r="BF70" s="73"/>
      <c r="BG70" s="73"/>
      <c r="BH70" s="73"/>
      <c r="BI70" s="73"/>
      <c r="BJ70" s="73"/>
    </row>
    <row r="71" spans="2:72" ht="15" customHeight="1" thickBot="1" x14ac:dyDescent="0.2">
      <c r="B71" s="237" t="s">
        <v>151</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row>
    <row r="72" spans="2:72" ht="24" customHeight="1" x14ac:dyDescent="0.15">
      <c r="B72" s="75"/>
      <c r="C72" s="238" t="s">
        <v>152</v>
      </c>
      <c r="D72" s="239"/>
      <c r="E72" s="239"/>
      <c r="F72" s="239"/>
      <c r="G72" s="239"/>
      <c r="H72" s="239"/>
      <c r="I72" s="239"/>
      <c r="J72" s="239"/>
      <c r="K72" s="240"/>
      <c r="L72" s="241"/>
      <c r="M72" s="241"/>
      <c r="N72" s="241"/>
      <c r="O72" s="241"/>
      <c r="P72" s="241"/>
      <c r="Q72" s="241"/>
      <c r="R72" s="241"/>
      <c r="S72" s="241"/>
      <c r="T72" s="241"/>
      <c r="U72" s="241"/>
      <c r="V72" s="241"/>
      <c r="W72" s="241"/>
      <c r="X72" s="241"/>
      <c r="Y72" s="241"/>
      <c r="Z72" s="241"/>
      <c r="AA72" s="242"/>
      <c r="AB72" s="243" t="s">
        <v>153</v>
      </c>
      <c r="AC72" s="244"/>
      <c r="AD72" s="244"/>
      <c r="AE72" s="244"/>
      <c r="AF72" s="244"/>
      <c r="AG72" s="244"/>
      <c r="AH72" s="244"/>
      <c r="AI72" s="245"/>
      <c r="AJ72" s="240" t="s">
        <v>154</v>
      </c>
      <c r="AK72" s="241"/>
      <c r="AL72" s="241"/>
      <c r="AM72" s="241"/>
      <c r="AN72" s="241"/>
      <c r="AO72" s="241"/>
      <c r="AP72" s="241"/>
      <c r="AQ72" s="241"/>
      <c r="AR72" s="241"/>
      <c r="AS72" s="241"/>
      <c r="AT72" s="241"/>
      <c r="AU72" s="242"/>
      <c r="AV72" s="239" t="s">
        <v>155</v>
      </c>
      <c r="AW72" s="239"/>
      <c r="AX72" s="239"/>
      <c r="AY72" s="239"/>
      <c r="AZ72" s="239"/>
      <c r="BA72" s="239"/>
      <c r="BB72" s="239"/>
      <c r="BC72" s="239"/>
      <c r="BD72" s="240"/>
      <c r="BE72" s="241"/>
      <c r="BF72" s="241"/>
      <c r="BG72" s="241"/>
      <c r="BH72" s="241"/>
      <c r="BI72" s="241"/>
      <c r="BJ72" s="241"/>
      <c r="BK72" s="241"/>
      <c r="BL72" s="241"/>
      <c r="BM72" s="241"/>
      <c r="BN72" s="241"/>
      <c r="BO72" s="241"/>
      <c r="BP72" s="241"/>
      <c r="BQ72" s="241"/>
      <c r="BR72" s="241"/>
      <c r="BS72" s="246"/>
      <c r="BT72" s="75"/>
    </row>
    <row r="73" spans="2:72" ht="24" customHeight="1" thickBot="1" x14ac:dyDescent="0.2">
      <c r="B73" s="75"/>
      <c r="C73" s="247" t="s">
        <v>156</v>
      </c>
      <c r="D73" s="248"/>
      <c r="E73" s="248"/>
      <c r="F73" s="248"/>
      <c r="G73" s="248"/>
      <c r="H73" s="248"/>
      <c r="I73" s="248"/>
      <c r="J73" s="248"/>
      <c r="K73" s="206"/>
      <c r="L73" s="207"/>
      <c r="M73" s="207"/>
      <c r="N73" s="207"/>
      <c r="O73" s="207"/>
      <c r="P73" s="207"/>
      <c r="Q73" s="207"/>
      <c r="R73" s="207"/>
      <c r="S73" s="207"/>
      <c r="T73" s="207"/>
      <c r="U73" s="207"/>
      <c r="V73" s="207"/>
      <c r="W73" s="207"/>
      <c r="X73" s="207"/>
      <c r="Y73" s="207"/>
      <c r="Z73" s="207"/>
      <c r="AA73" s="249"/>
      <c r="AB73" s="250" t="s">
        <v>157</v>
      </c>
      <c r="AC73" s="251"/>
      <c r="AD73" s="251"/>
      <c r="AE73" s="251"/>
      <c r="AF73" s="251"/>
      <c r="AG73" s="251"/>
      <c r="AH73" s="251"/>
      <c r="AI73" s="252"/>
      <c r="AJ73" s="206"/>
      <c r="AK73" s="207"/>
      <c r="AL73" s="207"/>
      <c r="AM73" s="207"/>
      <c r="AN73" s="207"/>
      <c r="AO73" s="207"/>
      <c r="AP73" s="207"/>
      <c r="AQ73" s="207"/>
      <c r="AR73" s="207"/>
      <c r="AS73" s="207"/>
      <c r="AT73" s="207"/>
      <c r="AU73" s="249"/>
      <c r="AV73" s="248" t="s">
        <v>158</v>
      </c>
      <c r="AW73" s="248"/>
      <c r="AX73" s="248"/>
      <c r="AY73" s="248"/>
      <c r="AZ73" s="248"/>
      <c r="BA73" s="248"/>
      <c r="BB73" s="248"/>
      <c r="BC73" s="248"/>
      <c r="BD73" s="206"/>
      <c r="BE73" s="207"/>
      <c r="BF73" s="207"/>
      <c r="BG73" s="207"/>
      <c r="BH73" s="207"/>
      <c r="BI73" s="207"/>
      <c r="BJ73" s="207"/>
      <c r="BK73" s="207"/>
      <c r="BL73" s="207"/>
      <c r="BM73" s="207"/>
      <c r="BN73" s="207"/>
      <c r="BO73" s="207"/>
      <c r="BP73" s="207"/>
      <c r="BQ73" s="207"/>
      <c r="BR73" s="207"/>
      <c r="BS73" s="208"/>
      <c r="BT73" s="75"/>
    </row>
    <row r="74" spans="2:72" ht="14.25" customHeight="1" x14ac:dyDescent="0.15">
      <c r="S74" s="60"/>
    </row>
    <row r="75" spans="2:72" ht="14.25" customHeight="1" x14ac:dyDescent="0.15">
      <c r="S75" s="60"/>
    </row>
    <row r="76" spans="2:72" ht="14.25" customHeight="1" x14ac:dyDescent="0.15">
      <c r="S76" s="60"/>
    </row>
    <row r="77" spans="2:72" ht="14.25" customHeight="1" x14ac:dyDescent="0.15">
      <c r="S77" s="60"/>
    </row>
    <row r="78" spans="2:72" ht="14.25" customHeight="1" x14ac:dyDescent="0.15">
      <c r="S78" s="60"/>
    </row>
  </sheetData>
  <protectedRanges>
    <protectedRange sqref="S6:BQ7 S10:AN11 W8:BQ9 AU10:BQ11 AX3:BQ5 N3:AI5 M4:M5" name="範囲1_1_1"/>
  </protectedRanges>
  <mergeCells count="210">
    <mergeCell ref="AZ63:BG64"/>
    <mergeCell ref="AN61:AQ62"/>
    <mergeCell ref="AR61:AU62"/>
    <mergeCell ref="AV61:AY62"/>
    <mergeCell ref="AZ61:BG62"/>
    <mergeCell ref="BH63:BJ64"/>
    <mergeCell ref="K63:AF64"/>
    <mergeCell ref="AG63:AM64"/>
    <mergeCell ref="AN63:AQ64"/>
    <mergeCell ref="AR63:AU64"/>
    <mergeCell ref="AV63:AY64"/>
    <mergeCell ref="AZ59:BG60"/>
    <mergeCell ref="BH46:BJ47"/>
    <mergeCell ref="AG46:AM47"/>
    <mergeCell ref="AN46:AQ47"/>
    <mergeCell ref="BH59:BJ60"/>
    <mergeCell ref="BH48:BJ49"/>
    <mergeCell ref="AZ50:BG51"/>
    <mergeCell ref="K68:AF69"/>
    <mergeCell ref="AG68:AM69"/>
    <mergeCell ref="AN68:AQ69"/>
    <mergeCell ref="AR68:AU69"/>
    <mergeCell ref="AV68:AY69"/>
    <mergeCell ref="AN59:AQ60"/>
    <mergeCell ref="AR59:AU60"/>
    <mergeCell ref="AV59:AY60"/>
    <mergeCell ref="K61:AF62"/>
    <mergeCell ref="AG61:AM62"/>
    <mergeCell ref="BD72:BS72"/>
    <mergeCell ref="C73:J73"/>
    <mergeCell ref="K73:AA73"/>
    <mergeCell ref="AB73:AI73"/>
    <mergeCell ref="AJ73:AU73"/>
    <mergeCell ref="AV73:BC73"/>
    <mergeCell ref="AZ52:BG53"/>
    <mergeCell ref="BH61:BJ62"/>
    <mergeCell ref="K59:AF60"/>
    <mergeCell ref="AG59:AM60"/>
    <mergeCell ref="B71:BM71"/>
    <mergeCell ref="C72:J72"/>
    <mergeCell ref="K72:AA72"/>
    <mergeCell ref="AB72:AI72"/>
    <mergeCell ref="AJ72:AU72"/>
    <mergeCell ref="AV72:BC72"/>
    <mergeCell ref="AR50:AU51"/>
    <mergeCell ref="AV50:AY51"/>
    <mergeCell ref="AR46:AU47"/>
    <mergeCell ref="AV46:AY47"/>
    <mergeCell ref="K65:AF66"/>
    <mergeCell ref="BH65:BJ66"/>
    <mergeCell ref="AG52:AM53"/>
    <mergeCell ref="AN52:AQ53"/>
    <mergeCell ref="AR52:AU53"/>
    <mergeCell ref="AV52:AY53"/>
    <mergeCell ref="BH50:BJ51"/>
    <mergeCell ref="K48:AF49"/>
    <mergeCell ref="AG48:AM49"/>
    <mergeCell ref="AN48:AQ49"/>
    <mergeCell ref="AR48:AU49"/>
    <mergeCell ref="AV48:AY49"/>
    <mergeCell ref="AZ48:BG49"/>
    <mergeCell ref="K50:AF51"/>
    <mergeCell ref="AG50:AM51"/>
    <mergeCell ref="AN50:AQ51"/>
    <mergeCell ref="AZ46:BG47"/>
    <mergeCell ref="K44:AF45"/>
    <mergeCell ref="AG44:AM45"/>
    <mergeCell ref="AN44:AQ45"/>
    <mergeCell ref="AR44:AU45"/>
    <mergeCell ref="AV44:AY45"/>
    <mergeCell ref="AZ44:BG45"/>
    <mergeCell ref="K46:AF47"/>
    <mergeCell ref="BH44:BJ45"/>
    <mergeCell ref="K42:AF43"/>
    <mergeCell ref="AG42:AM43"/>
    <mergeCell ref="AN42:AQ43"/>
    <mergeCell ref="AR42:AU43"/>
    <mergeCell ref="AV42:AY43"/>
    <mergeCell ref="AZ42:BG43"/>
    <mergeCell ref="BH42:BJ43"/>
    <mergeCell ref="BH38:BJ39"/>
    <mergeCell ref="BH40:BJ41"/>
    <mergeCell ref="K54:BK54"/>
    <mergeCell ref="AG65:AM66"/>
    <mergeCell ref="AN65:AQ66"/>
    <mergeCell ref="AR65:AU66"/>
    <mergeCell ref="AV65:AY66"/>
    <mergeCell ref="AZ65:BG66"/>
    <mergeCell ref="K40:AF41"/>
    <mergeCell ref="AG40:AM41"/>
    <mergeCell ref="AZ40:BG41"/>
    <mergeCell ref="K38:AF39"/>
    <mergeCell ref="AG38:AM39"/>
    <mergeCell ref="AN38:AQ39"/>
    <mergeCell ref="AR38:AU39"/>
    <mergeCell ref="AV38:AY39"/>
    <mergeCell ref="AZ38:BG39"/>
    <mergeCell ref="AV32:AY33"/>
    <mergeCell ref="AZ32:BG33"/>
    <mergeCell ref="K36:AF37"/>
    <mergeCell ref="AG36:AM37"/>
    <mergeCell ref="AN36:AQ37"/>
    <mergeCell ref="AR36:AU37"/>
    <mergeCell ref="AV36:AY37"/>
    <mergeCell ref="AZ36:BG37"/>
    <mergeCell ref="K30:AF31"/>
    <mergeCell ref="AG30:AM31"/>
    <mergeCell ref="AN30:AQ31"/>
    <mergeCell ref="AR30:AU31"/>
    <mergeCell ref="AV30:AY31"/>
    <mergeCell ref="BH36:BJ37"/>
    <mergeCell ref="K32:AF33"/>
    <mergeCell ref="AG32:AM33"/>
    <mergeCell ref="AN32:AQ33"/>
    <mergeCell ref="AR32:AU33"/>
    <mergeCell ref="AZ30:BG31"/>
    <mergeCell ref="BH30:BJ31"/>
    <mergeCell ref="BH26:BJ27"/>
    <mergeCell ref="BH28:BJ29"/>
    <mergeCell ref="BD73:BS73"/>
    <mergeCell ref="K55:AF56"/>
    <mergeCell ref="AG55:BK56"/>
    <mergeCell ref="K52:AF53"/>
    <mergeCell ref="BH52:BJ53"/>
    <mergeCell ref="BH32:BJ33"/>
    <mergeCell ref="K28:AF29"/>
    <mergeCell ref="AG28:AM29"/>
    <mergeCell ref="AN28:AQ29"/>
    <mergeCell ref="AR28:AU29"/>
    <mergeCell ref="AV28:AY29"/>
    <mergeCell ref="AZ28:BG29"/>
    <mergeCell ref="BH24:BJ25"/>
    <mergeCell ref="K22:AF23"/>
    <mergeCell ref="AG22:AM23"/>
    <mergeCell ref="K26:AF27"/>
    <mergeCell ref="AG26:AM27"/>
    <mergeCell ref="AN26:AQ27"/>
    <mergeCell ref="AR26:AU27"/>
    <mergeCell ref="AV26:AY27"/>
    <mergeCell ref="AZ26:BG27"/>
    <mergeCell ref="K24:AF25"/>
    <mergeCell ref="AG24:AM25"/>
    <mergeCell ref="AN24:AQ25"/>
    <mergeCell ref="AR24:AU25"/>
    <mergeCell ref="AV24:AY25"/>
    <mergeCell ref="AZ24:BG25"/>
    <mergeCell ref="AG20:AM21"/>
    <mergeCell ref="AN20:AQ21"/>
    <mergeCell ref="AR20:AU21"/>
    <mergeCell ref="AV20:AY21"/>
    <mergeCell ref="AZ20:BG21"/>
    <mergeCell ref="BH22:BJ23"/>
    <mergeCell ref="BH20:BJ21"/>
    <mergeCell ref="AZ57:BG58"/>
    <mergeCell ref="BH57:BJ58"/>
    <mergeCell ref="K18:AF19"/>
    <mergeCell ref="AG18:AM19"/>
    <mergeCell ref="AN18:AQ19"/>
    <mergeCell ref="AR18:AU19"/>
    <mergeCell ref="AV18:AY19"/>
    <mergeCell ref="AZ18:BG19"/>
    <mergeCell ref="BH18:BJ19"/>
    <mergeCell ref="K20:AF21"/>
    <mergeCell ref="AG34:AM35"/>
    <mergeCell ref="AN34:AQ35"/>
    <mergeCell ref="AR34:AU35"/>
    <mergeCell ref="AV34:AY35"/>
    <mergeCell ref="AZ34:BG35"/>
    <mergeCell ref="AN22:AQ23"/>
    <mergeCell ref="AR22:AU23"/>
    <mergeCell ref="AV22:AY23"/>
    <mergeCell ref="AZ22:BG23"/>
    <mergeCell ref="K57:AF58"/>
    <mergeCell ref="AG57:AM58"/>
    <mergeCell ref="AN57:AQ58"/>
    <mergeCell ref="AR57:AU58"/>
    <mergeCell ref="AV57:AY58"/>
    <mergeCell ref="BH34:BJ35"/>
    <mergeCell ref="K34:AF35"/>
    <mergeCell ref="AN40:AQ41"/>
    <mergeCell ref="AR40:AU41"/>
    <mergeCell ref="AV40:AY41"/>
    <mergeCell ref="K14:AF15"/>
    <mergeCell ref="AG14:BK15"/>
    <mergeCell ref="K16:AF17"/>
    <mergeCell ref="AG16:AM17"/>
    <mergeCell ref="AN16:AQ17"/>
    <mergeCell ref="AR16:AU17"/>
    <mergeCell ref="AV16:AY17"/>
    <mergeCell ref="BH16:BJ17"/>
    <mergeCell ref="M8:R9"/>
    <mergeCell ref="S8:T9"/>
    <mergeCell ref="AZ16:BG17"/>
    <mergeCell ref="W8:AB9"/>
    <mergeCell ref="AC8:BQ9"/>
    <mergeCell ref="M10:R11"/>
    <mergeCell ref="S10:AN11"/>
    <mergeCell ref="AO10:AT11"/>
    <mergeCell ref="AU10:BQ11"/>
    <mergeCell ref="K13:BK13"/>
    <mergeCell ref="AZ68:BG69"/>
    <mergeCell ref="BH68:BJ69"/>
    <mergeCell ref="A1:BU2"/>
    <mergeCell ref="E3:L5"/>
    <mergeCell ref="M3:AO5"/>
    <mergeCell ref="AP3:AW5"/>
    <mergeCell ref="AX3:BQ5"/>
    <mergeCell ref="E6:L11"/>
    <mergeCell ref="M6:R7"/>
    <mergeCell ref="S6:BQ7"/>
  </mergeCells>
  <phoneticPr fontId="6"/>
  <printOptions horizontalCentered="1"/>
  <pageMargins left="0" right="0" top="0.39370078740157483" bottom="0" header="0.31496062992125984" footer="0.31496062992125984"/>
  <pageSetup paperSize="9" orientation="portrait" verticalDpi="0" r:id="rId1"/>
  <headerFooter>
    <oddFooter>&amp;R&amp;"Meiryo UI,標準"&amp;8&amp;D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要項</vt:lpstr>
      <vt:lpstr>シングルス申込書</vt:lpstr>
      <vt:lpstr>ダブルス申込書</vt:lpstr>
      <vt:lpstr>内訳</vt:lpstr>
      <vt:lpstr>シングルス申込書!Print_Area</vt:lpstr>
      <vt:lpstr>ダブルス申込書!Print_Area</vt:lpstr>
      <vt:lpstr>内訳!Print_Area</vt:lpstr>
      <vt:lpstr>要項!Print_Area</vt:lpstr>
      <vt:lpstr>シングルス申込書!Print_Titles</vt:lpstr>
      <vt:lpstr>ダブルス申込書!Print_Titles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tttf</dc:creator>
  <cp:lastModifiedBy>tttf</cp:lastModifiedBy>
  <cp:lastPrinted>2023-09-13T06:27:44Z</cp:lastPrinted>
  <dcterms:created xsi:type="dcterms:W3CDTF">2011-07-21T06:05:38Z</dcterms:created>
  <dcterms:modified xsi:type="dcterms:W3CDTF">2023-09-13T06:29:11Z</dcterms:modified>
</cp:coreProperties>
</file>